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1"/>
  </bookViews>
  <sheets>
    <sheet name="428" sheetId="1" r:id="rId1"/>
    <sheet name="Sheet1" sheetId="2" r:id="rId2"/>
  </sheets>
  <definedNames>
    <definedName name="_xlnm.Print_Area" localSheetId="0">'428'!$A$1:$I$397</definedName>
    <definedName name="_xlnm.Print_Titles" localSheetId="0">'428'!$1:$1</definedName>
  </definedNames>
  <calcPr fullCalcOnLoad="1"/>
</workbook>
</file>

<file path=xl/sharedStrings.xml><?xml version="1.0" encoding="utf-8"?>
<sst xmlns="http://schemas.openxmlformats.org/spreadsheetml/2006/main" count="648" uniqueCount="528">
  <si>
    <t>Ποσοτ.</t>
  </si>
  <si>
    <t>Υπολ. Κοστος</t>
  </si>
  <si>
    <t>Αριθμος Παραγγ.</t>
  </si>
  <si>
    <t>Ομαδα/Εργαστηριο</t>
  </si>
  <si>
    <t>Αντικείμενο</t>
  </si>
  <si>
    <t>Παραλαβη</t>
  </si>
  <si>
    <t>Παρατηρησεις</t>
  </si>
  <si>
    <t>Ολικό</t>
  </si>
  <si>
    <t>Πραγματικό Κόστος</t>
  </si>
  <si>
    <t>1. Γενικά Τμήματος</t>
  </si>
  <si>
    <t>3. DIGITAL LAB</t>
  </si>
  <si>
    <t>4. ΑΝΑΛΩΣΙΜΑ</t>
  </si>
  <si>
    <t>5. ΕΡΕΥΝΗΤΙΚΑ ΠΡΟΓΡΑΜΜΑΤΑ</t>
  </si>
  <si>
    <t>SubTotal</t>
  </si>
  <si>
    <t>Telegyn</t>
  </si>
  <si>
    <t>Remedies(Leonardo Program)</t>
  </si>
  <si>
    <t>428-Π.Ευριπίδου</t>
  </si>
  <si>
    <t>428-Α.Κάκας</t>
  </si>
  <si>
    <t>428-Γ.Παπαδόπουλος</t>
  </si>
  <si>
    <t>428-Α.Πιτσιλλίδης</t>
  </si>
  <si>
    <t>428-Γ.Σαμάρας</t>
  </si>
  <si>
    <t>Amount</t>
  </si>
  <si>
    <t xml:space="preserve">Medicate </t>
  </si>
  <si>
    <t xml:space="preserve">Προυπολογιζό-μενο Ολικό </t>
  </si>
  <si>
    <t>E-minder</t>
  </si>
  <si>
    <t>Meduse</t>
  </si>
  <si>
    <t>Κονδύλι 428</t>
  </si>
  <si>
    <t>Ολικο</t>
  </si>
  <si>
    <t>Γενικός Εξοπλισμός Ερευνας</t>
  </si>
  <si>
    <t>Μηχανογραφικός Εξοπλισμός</t>
  </si>
  <si>
    <t>Γενικός Εξοπλισμός Ερευνας (428)</t>
  </si>
  <si>
    <t>Programma PENEK 23/2000 (Ep. Ypey8ynos M. Dikaiakos)</t>
  </si>
  <si>
    <t>40GB Seagate Hardisk</t>
  </si>
  <si>
    <t>EPL/001/02</t>
  </si>
  <si>
    <t>Εκτελωνιστηκά Έξοδα για xybernaut system EPL/65/01 KAI EPL/76/01</t>
  </si>
  <si>
    <t>IEEE 1394 PCMCIA card</t>
  </si>
  <si>
    <t>Palm m505(Eυριπίδου)</t>
  </si>
  <si>
    <t>περσινή παραγγελία</t>
  </si>
  <si>
    <t>EPL/005/02</t>
  </si>
  <si>
    <t>Power Cable(Pitsillides)</t>
  </si>
  <si>
    <t>EPL/006/02</t>
  </si>
  <si>
    <t>Expansion pack+compaq ipaq</t>
  </si>
  <si>
    <t>EPL/002/02</t>
  </si>
  <si>
    <t>EPL/003/02</t>
  </si>
  <si>
    <t>EPL/044/01</t>
  </si>
  <si>
    <t>EPL/063/01</t>
  </si>
  <si>
    <t>SAN VANECO  TRADING LTD</t>
  </si>
  <si>
    <t>EPL/004/02</t>
  </si>
  <si>
    <t>PLATO PC PETMIUM 4, 2GHz, 40GB, 512MB RAM</t>
  </si>
  <si>
    <t>EPL/007/02</t>
  </si>
  <si>
    <t>ΘΡΑΚΗ-ΑΙΓΑΙΟ-ΚΥΠΡΟΣ</t>
  </si>
  <si>
    <t>GPS Watch</t>
  </si>
  <si>
    <t>EPL/008/02</t>
  </si>
  <si>
    <t>Memory Module 256MB PC133 SDRAM ECC FOR DELL POWEREDGE 1400(MAGNAURA)</t>
  </si>
  <si>
    <t>256MB RDRAM PC800</t>
  </si>
  <si>
    <t>EPL/88/01</t>
  </si>
  <si>
    <t>HP800,HP930C</t>
  </si>
  <si>
    <t>EPL/011/02</t>
  </si>
  <si>
    <t>Digital Trainer DT-01</t>
  </si>
  <si>
    <t>EPL/009/02</t>
  </si>
  <si>
    <t>Set of Ics,Solderless Board AD-01,Jump Wire set with Box KS-350,Cutter stripper tool</t>
  </si>
  <si>
    <t>4 olympus p-60NE photopaper</t>
  </si>
  <si>
    <t>EPL/012/02</t>
  </si>
  <si>
    <t>CardScan+PalmPak for m505+ektelwnistika eksoda</t>
  </si>
  <si>
    <t>περσινή παραγγελία +£20 ektelwnistika ekoda</t>
  </si>
  <si>
    <t>Oracle Acad. Initiative Program</t>
  </si>
  <si>
    <t>Toner for IBM Printer 1125</t>
  </si>
  <si>
    <t>SunBlade 100+memory</t>
  </si>
  <si>
    <t>EPL/015/02</t>
  </si>
  <si>
    <t>$869.99 ~£560.69</t>
  </si>
  <si>
    <t xml:space="preserve">Αποζημίωση στον Κ.Παττίχη για αγορά IPAQ3835, expansion pack, wireless pc card, multimedia card,case, </t>
  </si>
  <si>
    <t>EPL/014/02</t>
  </si>
  <si>
    <t>Nokia 6310</t>
  </si>
  <si>
    <t>EPL/018/02</t>
  </si>
  <si>
    <t>cancel</t>
  </si>
  <si>
    <t>Χαρτί Εκτύπωσης SVM-25LS</t>
  </si>
  <si>
    <t>EPL/017/02</t>
  </si>
  <si>
    <t>EPL/016/02</t>
  </si>
  <si>
    <t>EPL/013/02</t>
  </si>
  <si>
    <t>EPL/010/02</t>
  </si>
  <si>
    <t>EPL/023/01</t>
  </si>
  <si>
    <t>EPL/020/02</t>
  </si>
  <si>
    <t>Programma FLAGS (Ep. Ypey8ynos M. Mauronikolas)</t>
  </si>
  <si>
    <t>2400+240VAT</t>
  </si>
  <si>
    <t>EPL/019/02</t>
  </si>
  <si>
    <t>19" Dell M991 Monitor MG trade in 15" Dell E551 Monitor</t>
  </si>
  <si>
    <t>EPL/022/02</t>
  </si>
  <si>
    <t>Programma CROSSGRID(Ep. Ypey8ynos M. Dikaiakos)</t>
  </si>
  <si>
    <t>EPL/023/02</t>
  </si>
  <si>
    <t>Memory Module 256MB PC133 SDRAM ECC + 36GB U160 SCSI 10KRPM HARD DISK DRIVE FOR DELL POWEREDGE 1400(MAGNAURA)</t>
  </si>
  <si>
    <t>EPL/024/02</t>
  </si>
  <si>
    <t>Apple Studio Display 17" for G4(Papadopoulos)</t>
  </si>
  <si>
    <t>EPL/025/02</t>
  </si>
  <si>
    <t>cancel order because the adapter do not fix</t>
  </si>
  <si>
    <t>Handspring Treo 18(graffiti)</t>
  </si>
  <si>
    <t>EPL/026/02</t>
  </si>
  <si>
    <t>Fujitsu B-2562,traveller 2 combo drive,3-cell battery for b series,ac-adapter fro lifebook b,notebook case A4 unique</t>
  </si>
  <si>
    <t>SEACORN Pitsillides</t>
  </si>
  <si>
    <t>EPL/028/02</t>
  </si>
  <si>
    <t>HP 800/815/1600C/890C/755, HP 930/P1000/P1100/1220C</t>
  </si>
  <si>
    <t>XML SPG SUITE 4.3</t>
  </si>
  <si>
    <t>VMware Workstation 3.1 (for Windows Operating Systems)</t>
  </si>
  <si>
    <t>Battery for motorola</t>
  </si>
  <si>
    <t>EPL/030/02</t>
  </si>
  <si>
    <t>EPL/031/02</t>
  </si>
  <si>
    <t>EPL/032/02</t>
  </si>
  <si>
    <t>Mac OS  X,Office Academic,256MB mem</t>
  </si>
  <si>
    <t>EPL/033/02</t>
  </si>
  <si>
    <t>EPL/034/02</t>
  </si>
  <si>
    <t>GlobeTrotter Tri-band GPRS/GSM PC-radio Card</t>
  </si>
  <si>
    <t>EPL/035/02</t>
  </si>
  <si>
    <t>~798EURO</t>
  </si>
  <si>
    <t>428-Κ.Παττίχης+Χ.Σχίζας</t>
  </si>
  <si>
    <t>428-Δημητρίου Α.-Δικαιάκος Μ.</t>
  </si>
  <si>
    <t>428-Μ.Μαυρονικόλας</t>
  </si>
  <si>
    <t>428-Σ.Ρετάλης</t>
  </si>
  <si>
    <t>428-Γ.Σαζείδης</t>
  </si>
  <si>
    <t>428-Τ.Petro</t>
  </si>
  <si>
    <t>428-Φ.Άννα</t>
  </si>
  <si>
    <t>Webpsphere Homebuilder Studio</t>
  </si>
  <si>
    <t>EPL/036/02</t>
  </si>
  <si>
    <t>H/Free for ericson T68</t>
  </si>
  <si>
    <t>EPL/038/02</t>
  </si>
  <si>
    <t>Visual Studio Net Enter.Ed. Developer</t>
  </si>
  <si>
    <t>EPL/037/02</t>
  </si>
  <si>
    <t>Smart Draw Prof. Plus 5 edu</t>
  </si>
  <si>
    <t>EPL/039/02</t>
  </si>
  <si>
    <t>256MB SDRAM for RS/6000</t>
  </si>
  <si>
    <t>EPL/040/02</t>
  </si>
  <si>
    <t>256MB SDRAM for RS/6000+MEMORY EXPANSION CARD FOR RS/6000</t>
  </si>
  <si>
    <t>8,1</t>
  </si>
  <si>
    <t>EPL/041/02</t>
  </si>
  <si>
    <t>Defcon fingerprint security authenticator pccard</t>
  </si>
  <si>
    <t>EPL/042/02</t>
  </si>
  <si>
    <t>Notebook Bag &amp; Trekking Camera bag</t>
  </si>
  <si>
    <t>EPL/043/02</t>
  </si>
  <si>
    <t>~185Euro</t>
  </si>
  <si>
    <t>EPL/044/02</t>
  </si>
  <si>
    <t>SDK ikey2032</t>
  </si>
  <si>
    <t>EPL/045/02</t>
  </si>
  <si>
    <t>EPL/029/02</t>
  </si>
  <si>
    <t>EPL/046/02</t>
  </si>
  <si>
    <t>Thumbdrive Smart 128MB</t>
  </si>
  <si>
    <t>EPL/047/02</t>
  </si>
  <si>
    <t>~108.61STERLING</t>
  </si>
  <si>
    <t xml:space="preserve">HP Vectra VL420 DT Intel Pentium4 1.8GHz,
512MB, HDD 40GB 7200rpm,CD 48X,Video ATI 128 Pro LAN Intel integrated, Windows  XP Pro
</t>
  </si>
  <si>
    <t>Palm m515</t>
  </si>
  <si>
    <t>EPL/049/02</t>
  </si>
  <si>
    <t>Macromedia Studio MX Edu Box for Win</t>
  </si>
  <si>
    <t>EPL/050/02</t>
  </si>
  <si>
    <t>2 Monitor 18” TFT SDM S81+Pmx 400 ge force 64MB Card</t>
  </si>
  <si>
    <t>EPL/053/02</t>
  </si>
  <si>
    <t>AcdSee (samaras)</t>
  </si>
  <si>
    <t>Lan Explorer+2 pcmcia cards</t>
  </si>
  <si>
    <t>Palm pak Travel Card USA &amp; Europe</t>
  </si>
  <si>
    <t>~sterling 70</t>
  </si>
  <si>
    <t>USB 1.1 +USC 2.0 4 PORT HUB</t>
  </si>
  <si>
    <t>Cannon G2+extra battery+card 128MB+case</t>
  </si>
  <si>
    <t>EPL/059/02</t>
  </si>
  <si>
    <t>Ektelwnistika Exoda Dwvreas Interg.Circuits Y.Sazeidis</t>
  </si>
  <si>
    <t>EPL/060/02</t>
  </si>
  <si>
    <t>Compaq Mobile Computer iPAQ H3850</t>
  </si>
  <si>
    <t>EPL/054/02</t>
  </si>
  <si>
    <t>EPL/055/02</t>
  </si>
  <si>
    <t>EPL/057/02</t>
  </si>
  <si>
    <t>EPL/058/02</t>
  </si>
  <si>
    <t>EPL/048/02</t>
  </si>
  <si>
    <t>EPL/051/02</t>
  </si>
  <si>
    <t>EPL/056/02</t>
  </si>
  <si>
    <t>Exodus</t>
  </si>
  <si>
    <t>EPL/027/02</t>
  </si>
  <si>
    <t>EuromedNet</t>
  </si>
  <si>
    <t>APOZHMIWSH YIA MEM STICK 128MB</t>
  </si>
  <si>
    <t>EPL/021/02</t>
  </si>
  <si>
    <t>Ερευνητικές και άλλες Δραστηριότητες (312)</t>
  </si>
  <si>
    <t>312-Δημητρίου Α.-Δικαιάκος Μ.</t>
  </si>
  <si>
    <t>312-Π.Ευριπίδου</t>
  </si>
  <si>
    <t>312-Α.Κάκας</t>
  </si>
  <si>
    <t>312-Μ.Μαυρονικόλας</t>
  </si>
  <si>
    <t>312-Γ.Παπαδόπουλος</t>
  </si>
  <si>
    <t>312-Κ.Παττίχης+Χ.Σχίζας</t>
  </si>
  <si>
    <t>312-Α.Πιτσιλλίδης</t>
  </si>
  <si>
    <t>312-Σ.Ρετάλης</t>
  </si>
  <si>
    <t>312-Γ.Σαμάρας</t>
  </si>
  <si>
    <t>312-Γ.Σαζείδης</t>
  </si>
  <si>
    <t>312-Τ.Petro</t>
  </si>
  <si>
    <t>312-Φ.Άννα</t>
  </si>
  <si>
    <t>312-Ανδρέας Ανδρέου</t>
  </si>
  <si>
    <t>312-Δημόπουλος Γ.</t>
  </si>
  <si>
    <t>312-Κεραυνού Ε.</t>
  </si>
  <si>
    <t>312-Κ.Μουρλάς</t>
  </si>
  <si>
    <t>312-Γ.Χρυσάνθου</t>
  </si>
  <si>
    <t>Vigual Age</t>
  </si>
  <si>
    <t>EPL/052/02</t>
  </si>
  <si>
    <t>DWREA</t>
  </si>
  <si>
    <t>Compaq Mobile Computer iPAQ H3870+POCKECT PC WIRELESS PACK FOR GSM/GPRS NETWORKS</t>
  </si>
  <si>
    <t>EPL/061/02</t>
  </si>
  <si>
    <t>Keyboard for Papadopoulos</t>
  </si>
  <si>
    <t>EPL/062/02</t>
  </si>
  <si>
    <t>SEED Program for Rational Rose</t>
  </si>
  <si>
    <t>EPL/063/02</t>
  </si>
  <si>
    <t>Dwrean to 1 xrono</t>
  </si>
  <si>
    <t>EPL/064/02</t>
  </si>
  <si>
    <t>256Mem for Dell Optiplex GX1</t>
  </si>
  <si>
    <t>Installation of Mac OS X</t>
  </si>
  <si>
    <t>EPL/065/02</t>
  </si>
  <si>
    <t>EPL/066/02</t>
  </si>
  <si>
    <t>HDD drive 73gb,ultra 160 SCSI,10Kprm, 68p , 1", non Hot Swap for Dell Power Edge 1400(magnaura</t>
  </si>
  <si>
    <t>EPL/067/02</t>
  </si>
  <si>
    <t>256 SDRAM PC133 3,3V 144PIN (300926) FOR MAXDATA</t>
  </si>
  <si>
    <t>1 KVM Switch,8 KVM male vga cables + 8 ps/2 male cables</t>
  </si>
  <si>
    <t>EPL/068/02</t>
  </si>
  <si>
    <t>Delphi 6.0 Enterprice Edu</t>
  </si>
  <si>
    <t>EPL/069/02</t>
  </si>
  <si>
    <t>Battery for T68</t>
  </si>
  <si>
    <t>EPL/070/02</t>
  </si>
  <si>
    <t>Installation of Mac OS 9.2.2</t>
  </si>
  <si>
    <t>EPL/071/02</t>
  </si>
  <si>
    <t>Ribbons for Casio Machines</t>
  </si>
  <si>
    <t>EPL/072/02</t>
  </si>
  <si>
    <t>98.90</t>
  </si>
  <si>
    <t>149.77</t>
  </si>
  <si>
    <t xml:space="preserve">xrewsei teliki 43LK apo logistirio sto 341 </t>
  </si>
  <si>
    <t>£20 xrewsi sto 341</t>
  </si>
  <si>
    <t>£20  xrewsi sto 341</t>
  </si>
  <si>
    <t xml:space="preserve">2950G-24 10/100 ethernet port+2Gbits ports 1000 mbit </t>
  </si>
  <si>
    <t>EPL/073/02</t>
  </si>
  <si>
    <t>eksoda metaforas matlab</t>
  </si>
  <si>
    <t>7.18</t>
  </si>
  <si>
    <t>EPL/074/02</t>
  </si>
  <si>
    <t>Eksoda mefatoras GPRS/GSM PC-radio Card</t>
  </si>
  <si>
    <t>Stylus 3pack 3com+32MB multimedia card</t>
  </si>
  <si>
    <t>55.37</t>
  </si>
  <si>
    <t>EPL/075/02</t>
  </si>
  <si>
    <t>271.20</t>
  </si>
  <si>
    <t>Wireless Cable DSL Broadband Router</t>
  </si>
  <si>
    <t>EPL/076/02</t>
  </si>
  <si>
    <t>48.59</t>
  </si>
  <si>
    <t>EPL/077/02</t>
  </si>
  <si>
    <t>Carrying case</t>
  </si>
  <si>
    <t>Powersim Academic Studio</t>
  </si>
  <si>
    <t>EPL/078/02</t>
  </si>
  <si>
    <t>paid 581.95 for ipaq</t>
  </si>
  <si>
    <t>Iomega External USB 24*10*40 CD RW</t>
  </si>
  <si>
    <t>EPL/079/02</t>
  </si>
  <si>
    <t>GSM Nokia 8910</t>
  </si>
  <si>
    <t>EPL/080/02</t>
  </si>
  <si>
    <t>ΝΟΚΙΑ 7650,HBH-30 ERRICSON BLUETOOTH</t>
  </si>
  <si>
    <t>EPL/081/02</t>
  </si>
  <si>
    <t>DLP/LCD Projector Type C+Overhead Projector</t>
  </si>
  <si>
    <t>8+4</t>
  </si>
  <si>
    <t>EPL/083/02</t>
  </si>
  <si>
    <t>Mem stick 64MB+Memory stick card reader</t>
  </si>
  <si>
    <t>EPL/082/02</t>
  </si>
  <si>
    <t>Logitech Optical Cordless Desktop</t>
  </si>
  <si>
    <t>EPL/084/02</t>
  </si>
  <si>
    <t>Voyager ORB Professional Development</t>
  </si>
  <si>
    <t>EPL/085/02</t>
  </si>
  <si>
    <t>GPS φορητό maggellan companion palm 505 europe</t>
  </si>
  <si>
    <t>Magellan Meridian me mnimi 16+64MB</t>
  </si>
  <si>
    <t>EPL/086/02</t>
  </si>
  <si>
    <t>EPL/087/02</t>
  </si>
  <si>
    <t>Sun Fire V880 Server</t>
  </si>
  <si>
    <t>EPL/088/02</t>
  </si>
  <si>
    <t>RCDA - M. Dikaiakos</t>
  </si>
  <si>
    <t>memory+processor gia server Dikaiakou - order 3 PLH08/02</t>
  </si>
  <si>
    <t>port replicator- order 4, PLH08/02</t>
  </si>
  <si>
    <t>Fujitsu pc -order 5 PLH08/02</t>
  </si>
  <si>
    <t>EPL/094/02</t>
  </si>
  <si>
    <t>Futjitsu PC-order 5 PLh08/02</t>
  </si>
  <si>
    <t>memory T30 skevos -order 4 PLH08/02</t>
  </si>
  <si>
    <t>512 Mb Ram for Fujitsu Siemens Scenic D</t>
  </si>
  <si>
    <t>1175.20</t>
  </si>
  <si>
    <t>2000.10</t>
  </si>
  <si>
    <t>ΠΛΗ048/02</t>
  </si>
  <si>
    <t>EPL/095/02</t>
  </si>
  <si>
    <t>Wireless Broadband Router 6XSMC7004AWBR</t>
  </si>
  <si>
    <t>EPL/091/02</t>
  </si>
  <si>
    <t>GRAND TOTAL 428 PURCHASES</t>
  </si>
  <si>
    <t>Κατανομή</t>
  </si>
  <si>
    <t>ΟΛΙΚΑ</t>
  </si>
  <si>
    <t>Χρήση</t>
  </si>
  <si>
    <t>Υπολοιπο</t>
  </si>
  <si>
    <t>3D Plastic Eye Glasses, Linear Polarized Lenses, Aviation Style Frames</t>
  </si>
  <si>
    <t>IBM Thinkpad 72W AC-Adapter-UK power  cord for T30, P/N 02K6704</t>
  </si>
  <si>
    <t>Wind Connect Bluetooth Printafapter</t>
  </si>
  <si>
    <t>EPL/100/02</t>
  </si>
  <si>
    <t>EPL/093/02</t>
  </si>
  <si>
    <t>EPL/089/02</t>
  </si>
  <si>
    <t>Cordlessmouse+keyboard</t>
  </si>
  <si>
    <t>EPL/090/02</t>
  </si>
  <si>
    <t>EPL/097/02</t>
  </si>
  <si>
    <t>EPL/098/02</t>
  </si>
  <si>
    <t>EPL/099/02</t>
  </si>
  <si>
    <t>EPL/092/02</t>
  </si>
  <si>
    <t>EPL/101/02</t>
  </si>
  <si>
    <t>EPL/102/02</t>
  </si>
  <si>
    <t>KHY 040/02 Printers</t>
  </si>
  <si>
    <t>KHY 043/02 PCs</t>
  </si>
  <si>
    <r>
      <t xml:space="preserve">IPAQ Pocket PC H3970 </t>
    </r>
    <r>
      <rPr>
        <u val="single"/>
        <sz val="10"/>
        <rFont val="Arial"/>
        <family val="2"/>
      </rPr>
      <t>Accessories Part No</t>
    </r>
    <r>
      <rPr>
        <sz val="10"/>
        <rFont val="Arial"/>
        <family val="0"/>
      </rPr>
      <t xml:space="preserve">: 1.170338-B21               2.219926-B21          3.191808-B21          4.249707-B21          5.250178-B21                       </t>
    </r>
  </si>
  <si>
    <t>Pcs</t>
  </si>
  <si>
    <t>3 Pcs+3laptops+1server</t>
  </si>
  <si>
    <t>ALCOM-FT</t>
  </si>
  <si>
    <t>PCs</t>
  </si>
  <si>
    <t>Create</t>
  </si>
  <si>
    <t>Pc+camera+mouse</t>
  </si>
  <si>
    <t>DBGlobe</t>
  </si>
  <si>
    <t>Laptops</t>
  </si>
  <si>
    <t>QCCS</t>
  </si>
  <si>
    <t>Colognet</t>
  </si>
  <si>
    <t>Eumedis/Daedalus</t>
  </si>
  <si>
    <t>SOCS</t>
  </si>
  <si>
    <t>Ενδείκτης</t>
  </si>
  <si>
    <t>Laptop</t>
  </si>
  <si>
    <t>ΠΛΗ 08/02</t>
  </si>
  <si>
    <t>VAT 7479.92</t>
  </si>
  <si>
    <t>EPL/103/02</t>
  </si>
  <si>
    <t>7x512Mb Ram Fujitsu-Siemens</t>
  </si>
  <si>
    <t>GSM Erricsson T68i</t>
  </si>
  <si>
    <t>EPL/106/02</t>
  </si>
  <si>
    <t>19080+500 από κονδύλι των τεχνικών υπηρεσιών</t>
  </si>
  <si>
    <t>Power Macintosh G4 Dual 1.25GHz</t>
  </si>
  <si>
    <t>EPL/107/02</t>
  </si>
  <si>
    <t>EPL/108/02</t>
  </si>
  <si>
    <t>Sony Clie (Palmos)</t>
  </si>
  <si>
    <t>EPL/109/02</t>
  </si>
  <si>
    <t>Case (HUDSON), Rack Conversion Kit, Hards Disk 60GB, Floppy Drive 1.44MB, CD-Rom Asus 52X, Memory 1024MB 133MHz Ecc 512MB 133MHz Ecc, Assembly Charges</t>
  </si>
  <si>
    <t>EPL/110/02</t>
  </si>
  <si>
    <t>Power MAC G4</t>
  </si>
  <si>
    <t>2η Παραγγελια PCs και Notebbok</t>
  </si>
  <si>
    <t>EPL/112/02</t>
  </si>
  <si>
    <t>Sony Ericsson Mobile Camera, MCA-20 view for Sony Ericsson T68i</t>
  </si>
  <si>
    <t>EPL/114/02</t>
  </si>
  <si>
    <t>Palm OS upgrade</t>
  </si>
  <si>
    <t>EPL/111/02</t>
  </si>
  <si>
    <t>EPL/113/02</t>
  </si>
  <si>
    <t xml:space="preserve">Ultra SCSI adapter </t>
  </si>
  <si>
    <t>Cannon Digital Photo Printer-5830</t>
  </si>
  <si>
    <t>EPL/116/02</t>
  </si>
  <si>
    <t>EPL/117/02</t>
  </si>
  <si>
    <t>Digital Photo Camera G3, Extra Battery, Com Flash Memory Card 256MB</t>
  </si>
  <si>
    <t>P(10) World Server with 10 Simultaneous users, Annual Citizenship, Renew POUC</t>
  </si>
  <si>
    <t>EPL/115/02</t>
  </si>
  <si>
    <t>Western Digital 40GB HDD</t>
  </si>
  <si>
    <t>EPL/118/02</t>
  </si>
  <si>
    <t>WL110 Wireless PC Card,256MB SD Memory Card 287464-B21, Dual Slot PC Card Expansion Pack 216198-B-21</t>
  </si>
  <si>
    <t>EPL/119/02</t>
  </si>
  <si>
    <t>Compaq IPAQ Pocket +PC 3970, PC Card Expansion Part N.170338-B21, Wireless Pack for GSM/GPRS Networks Part No. 219926-B21, Cover Pack Part N. 249707-B21, Universal AutoSyne Cable Part N. 250178-B21</t>
  </si>
  <si>
    <t>EPL/120/02</t>
  </si>
  <si>
    <t>Travel Charger</t>
  </si>
  <si>
    <t>Real Helix Producer Plus 1 user EDU License</t>
  </si>
  <si>
    <t>EPL/122/02</t>
  </si>
  <si>
    <t>40GB HDD FOR HP VECTRA</t>
  </si>
  <si>
    <t>EPL/104/02</t>
  </si>
  <si>
    <t>107.35</t>
  </si>
  <si>
    <t>EPL/121/02</t>
  </si>
  <si>
    <t>USB Memory 256MB</t>
  </si>
  <si>
    <t>EPL/124/02</t>
  </si>
  <si>
    <t>Creative Insipire 5.5.5300, Sound Blaster Audigy Player</t>
  </si>
  <si>
    <t>EPL/123/02</t>
  </si>
  <si>
    <t>EPL/125/02</t>
  </si>
  <si>
    <t>ST-Professional-W, ST-2000 Aluminum frame</t>
  </si>
  <si>
    <t>EPL/126/02</t>
  </si>
  <si>
    <t>Sony DCR-IP7</t>
  </si>
  <si>
    <t>EPL/096/02</t>
  </si>
  <si>
    <t>Software Appforge Mobile VB</t>
  </si>
  <si>
    <t>EPL/127/02</t>
  </si>
  <si>
    <t>Replace Battery in one Max Data Laptop</t>
  </si>
  <si>
    <t>EPL/128/02</t>
  </si>
  <si>
    <t>Nas and Tivoli (ΠΛΗ 046/02)</t>
  </si>
  <si>
    <t>GBP460</t>
  </si>
  <si>
    <t>$209.98</t>
  </si>
  <si>
    <t>276EURO</t>
  </si>
  <si>
    <t>5 Pcs +  1 Server + 2 cameras</t>
  </si>
  <si>
    <t>4 Pcs + 2 Laptops</t>
  </si>
  <si>
    <t>1 Pc + 1 Server</t>
  </si>
  <si>
    <t>2 Laptops +2 Pcs + 1 Printer</t>
  </si>
  <si>
    <t>IBM Servers + w/s</t>
  </si>
  <si>
    <t>EPL/129/02</t>
  </si>
  <si>
    <t>PALM TUNGSTEN</t>
  </si>
  <si>
    <t>EPL/130/02</t>
  </si>
  <si>
    <t>Carrying case 09N4169</t>
  </si>
  <si>
    <t>EPL/105/02</t>
  </si>
  <si>
    <t>ST-G5 float glass mirror 110x93cm</t>
  </si>
  <si>
    <t>EPL/131/02</t>
  </si>
  <si>
    <t>Fastrak System</t>
  </si>
  <si>
    <t>EPL/132/02</t>
  </si>
  <si>
    <t>EPL/133/02</t>
  </si>
  <si>
    <t>IBM TFT T541 15"+IBM TFT T750 17"</t>
  </si>
  <si>
    <t>2+1</t>
  </si>
  <si>
    <t>Παραγγελία από προσφορά ΠΛΗ066/02</t>
  </si>
  <si>
    <t>EPL/134/02</t>
  </si>
  <si>
    <t>Printer Laser</t>
  </si>
  <si>
    <t>EPL/135/02</t>
  </si>
  <si>
    <t>Printer-Laser</t>
  </si>
  <si>
    <t>Red-M 1050AP Bluetooth LAN Access point, Pico Picoblue Bluetooth Internet Access Point</t>
  </si>
  <si>
    <t>EPL/136/02</t>
  </si>
  <si>
    <t>Compaq IPAQ 43970 Pocket PC</t>
  </si>
  <si>
    <t>EPL/137/02</t>
  </si>
  <si>
    <t>VM Ware Workstation 3.2 for windows</t>
  </si>
  <si>
    <t>EPL/138/02</t>
  </si>
  <si>
    <t>Sony Clie PEG-NR70V Hand Held</t>
  </si>
  <si>
    <t>EPL/139/02</t>
  </si>
  <si>
    <t>Asus V8460UL TRA/DELUXE/P128MB</t>
  </si>
  <si>
    <t>EPL/140/02</t>
  </si>
  <si>
    <t xml:space="preserve">1 Laptop 15"
</t>
  </si>
  <si>
    <t>Palm m515+Palm Modem Connectivity Kit</t>
  </si>
  <si>
    <t>485.90</t>
  </si>
  <si>
    <t>EPL/142/02</t>
  </si>
  <si>
    <t>Ericsson HBH-30 Bluetooth Headset,                   Motorola HSW8000 Bluetooth</t>
  </si>
  <si>
    <t>EPL/143/02</t>
  </si>
  <si>
    <t xml:space="preserve">COOLPIX 5700                   Nikon Bag KP-4248P      Tripod </t>
  </si>
  <si>
    <t>EPL/144/02</t>
  </si>
  <si>
    <t>EPL/145/02</t>
  </si>
  <si>
    <t>EPL/146/02</t>
  </si>
  <si>
    <t>HP Premium Photo Paper, HP DJ5550/7150/7350/2210/,HP.57/2210/Photosmart 100</t>
  </si>
  <si>
    <t>EPL/147/02</t>
  </si>
  <si>
    <t>Magelan GPS+Sony Camera DCC-U10</t>
  </si>
  <si>
    <t>Case for Labtop</t>
  </si>
  <si>
    <t>Fujitsu Siemens Pocket  PC Loox 600</t>
  </si>
  <si>
    <t>EPL/149/02</t>
  </si>
  <si>
    <t>EPL/148/02</t>
  </si>
  <si>
    <t>Installation of a HDD</t>
  </si>
  <si>
    <t>EPL/150/02</t>
  </si>
  <si>
    <t>PIONEER DVR 105</t>
  </si>
  <si>
    <t>EPL/160/02</t>
  </si>
  <si>
    <t>Palm Bluetooth SDI0 Card</t>
  </si>
  <si>
    <t>EPL/161/02</t>
  </si>
  <si>
    <t>Palm OS4.1 Upgrade</t>
  </si>
  <si>
    <t>Graphire 2 Pen and Mouse USB,                               Intuos 2 A4 Regular Pen and Mouse</t>
  </si>
  <si>
    <t>EPL/162/02</t>
  </si>
  <si>
    <t>Tungsten T</t>
  </si>
  <si>
    <t>EPL/163/02</t>
  </si>
  <si>
    <t>IPAQ H3970 USB Serial Crandle PAQ3800/3900 UK Power Supply for PAQ Stowaway Keybords  for IAPQ</t>
  </si>
  <si>
    <t>EPL/164/02</t>
  </si>
  <si>
    <t>Stowaway Keybords  for IPAQ</t>
  </si>
  <si>
    <t>571.41</t>
  </si>
  <si>
    <t>633.25</t>
  </si>
  <si>
    <t>Presentet go Go Memory Stick</t>
  </si>
  <si>
    <t>Presenter to Go Memory Stick</t>
  </si>
  <si>
    <t>EPL/165/02</t>
  </si>
  <si>
    <t>EPL/166/02</t>
  </si>
  <si>
    <t>NVIDIA RIVA TNT2 M64 32MB PCI</t>
  </si>
  <si>
    <t>117.23+12.95</t>
  </si>
  <si>
    <t>130.18</t>
  </si>
  <si>
    <t>470.84+62</t>
  </si>
  <si>
    <t>532.84</t>
  </si>
  <si>
    <t>120+12 vat</t>
  </si>
  <si>
    <t>120+265+32vat</t>
  </si>
  <si>
    <t xml:space="preserve">cancel </t>
  </si>
  <si>
    <t>464.30</t>
  </si>
  <si>
    <t>605.64+38.99+15taxes</t>
  </si>
  <si>
    <t>659.63</t>
  </si>
  <si>
    <t>064+066 paid together</t>
  </si>
  <si>
    <t>euro320,13+ 80 andreadis</t>
  </si>
  <si>
    <t>euro 444,04+92 andreadis</t>
  </si>
  <si>
    <t>EPL/141/02</t>
  </si>
  <si>
    <t>EPL/168/02</t>
  </si>
  <si>
    <t>Αγορά Εξοπλισμού δικτύων για το Τμήμα Πληροφορικής (CISCO-παραγγελίες Πιτσιλλίδη)</t>
  </si>
  <si>
    <t>111.87</t>
  </si>
  <si>
    <t>EPL/167/02</t>
  </si>
  <si>
    <t>99.44</t>
  </si>
  <si>
    <t>already paid 10587,65</t>
  </si>
  <si>
    <t>Sony Digital Camera</t>
  </si>
  <si>
    <t>EPL/069/01</t>
  </si>
  <si>
    <t>PAID 12/11/02</t>
  </si>
  <si>
    <t>889.64</t>
  </si>
  <si>
    <t>158.64</t>
  </si>
  <si>
    <t>954.85</t>
  </si>
  <si>
    <t>678 gprs paid</t>
  </si>
  <si>
    <t>339 gprs paid</t>
  </si>
  <si>
    <t xml:space="preserve"> </t>
  </si>
  <si>
    <t xml:space="preserve">9900 PAID JAN 03 </t>
  </si>
  <si>
    <t>paid 2003</t>
  </si>
  <si>
    <t>printer samara</t>
  </si>
  <si>
    <t>EPL/172/02</t>
  </si>
  <si>
    <t>PAID MAY 2003 124,3</t>
  </si>
  <si>
    <t>Ημερομηνία:</t>
  </si>
  <si>
    <t xml:space="preserve">    Να αποζημιωθεί το Ταξιδιωτικό Γραφείο</t>
  </si>
  <si>
    <t xml:space="preserve">    Να αποζημιωθεί ο Αιτητής</t>
  </si>
  <si>
    <t xml:space="preserve">      ΝΑΙ</t>
  </si>
  <si>
    <t>΄Εξοδα Μεταφορά από/προς Αεροδρόμια:</t>
  </si>
  <si>
    <t>1.  Κύπρου:</t>
  </si>
  <si>
    <t>2.  Εξωτερικού:</t>
  </si>
  <si>
    <t>Δόθηκε Προκαταβολή;</t>
  </si>
  <si>
    <t>ΟΧΙ ……..</t>
  </si>
  <si>
    <r>
      <rPr>
        <b/>
        <u val="single"/>
        <sz val="9"/>
        <rFont val="PA-SansSerif"/>
        <family val="0"/>
      </rPr>
      <t>ΑΕΡΟΠΟΡΙΚΟ ΕΙΣΙΤΗΡΙΟ</t>
    </r>
    <r>
      <rPr>
        <b/>
        <sz val="9"/>
        <rFont val="PA-SansSerif"/>
        <family val="2"/>
      </rPr>
      <t>:</t>
    </r>
  </si>
  <si>
    <r>
      <rPr>
        <b/>
        <u val="single"/>
        <sz val="9"/>
        <rFont val="Arial"/>
        <family val="2"/>
      </rPr>
      <t>ΕΓΓΡΑΦΗ ΣΕ ΣΥΝΕΔΡΙΟ</t>
    </r>
    <r>
      <rPr>
        <b/>
        <sz val="9"/>
        <rFont val="Arial"/>
        <family val="2"/>
      </rPr>
      <t>:</t>
    </r>
  </si>
  <si>
    <r>
      <t xml:space="preserve">   Περιλαμβάνει </t>
    </r>
    <r>
      <rPr>
        <b/>
        <sz val="9"/>
        <rFont val="Arial"/>
        <family val="2"/>
      </rPr>
      <t>Γεύματα</t>
    </r>
    <r>
      <rPr>
        <sz val="9"/>
        <rFont val="Arial"/>
        <family val="2"/>
      </rPr>
      <t xml:space="preserve">.  Αριθμό γευμάτων  </t>
    </r>
  </si>
  <si>
    <r>
      <t xml:space="preserve">   Περιλαμβάνει </t>
    </r>
    <r>
      <rPr>
        <b/>
        <sz val="9"/>
        <rFont val="Arial"/>
        <family val="2"/>
      </rPr>
      <t>Δείπνα</t>
    </r>
    <r>
      <rPr>
        <sz val="9"/>
        <rFont val="Arial"/>
        <family val="2"/>
      </rPr>
      <t>.  Αριθμό δείπνων</t>
    </r>
  </si>
  <si>
    <t>ΣΤΟΙΧΕΙΑ ΑΠΟΣΤΟΛΗΣ ΕΞΩΤΕΡΙΚΟΥ</t>
  </si>
  <si>
    <t>Πανεπιστήμιο Κύπρου - Τμήμα Πληροφορικής</t>
  </si>
  <si>
    <t xml:space="preserve">    ΟΧΙ</t>
  </si>
  <si>
    <t>΄Αφιξη</t>
  </si>
  <si>
    <t>Αναχώρηση</t>
  </si>
  <si>
    <t>Χώρα και Πόλη Διαμονής</t>
  </si>
  <si>
    <t>Ημερομηνία</t>
  </si>
  <si>
    <t>΄Ωρα</t>
  </si>
  <si>
    <t>Αρ. Διανυκτερεύσεων</t>
  </si>
  <si>
    <t xml:space="preserve">Ονοματεπώνυμο Αιτητή:   </t>
  </si>
  <si>
    <t>Περίοδος Aποστολής:</t>
  </si>
  <si>
    <t>Σκοπός Αποστολής:</t>
  </si>
  <si>
    <t>Διαμονή σε ξενοδοχείο (ΝΑΙ/ΟΧΙ)</t>
  </si>
  <si>
    <t>Το ημερήσιο κόστος του ξενοδοχείου, περιλάμβανε ΠΡΟΓΕΥΜΑ;</t>
  </si>
  <si>
    <t>3.  Άλλες αναγκαίες μεταφορές (παρακαλώ εξηγήστε):</t>
  </si>
  <si>
    <t xml:space="preserve">΄Αφιξη στο εξωτερικό </t>
  </si>
  <si>
    <t>Απόδειξη πληρωμής εγγραφής σε Συνέδριο</t>
  </si>
  <si>
    <t>Απόδειξη πληρωμής αεροπορικού εισιτηρίου ή τιμολόγιο για πληρωμή Ταξιδιωτικού Γραφείου</t>
  </si>
  <si>
    <t>Πρωτότυπη απόδειξη πληρωμής ξενοδοχείου</t>
  </si>
  <si>
    <t>Kάρτες Επιβίβασης</t>
  </si>
  <si>
    <t>(Αν θα πληρωθεί Φοιτητής/Ειδ. Επιστήμονας κτλ, να δίνεται αρ. Δελτίου Ταυτότητας και αρ. κινητού τηλεφώνου)</t>
  </si>
  <si>
    <t xml:space="preserve">                     °</t>
  </si>
  <si>
    <t>Εισιτήριο οικονομική θέσης με Itinerary πτήσεων</t>
  </si>
  <si>
    <t>Αποδείξεις Μεταφορικών Αεροδρομίων</t>
  </si>
  <si>
    <r>
      <t xml:space="preserve">Υπήρξε κάλυψη μέρους των εξόδων από άλλο Φορέα;   Αν ναι, δώστε </t>
    </r>
    <r>
      <rPr>
        <b/>
        <sz val="9"/>
        <rFont val="Arial"/>
        <family val="2"/>
      </rPr>
      <t>ΟΝΟΜΑ ΦΟΡΕΑ</t>
    </r>
    <r>
      <rPr>
        <sz val="9"/>
        <rFont val="Arial"/>
        <family val="2"/>
      </rPr>
      <t xml:space="preserve"> και </t>
    </r>
  </si>
  <si>
    <r>
      <t xml:space="preserve"> ΛΕΠΤΟΜΕΡΕΙΕΣ </t>
    </r>
    <r>
      <rPr>
        <b/>
        <sz val="9"/>
        <rFont val="Arial"/>
        <family val="2"/>
      </rPr>
      <t>ΚΑΛΥΨΗΣ</t>
    </r>
    <r>
      <rPr>
        <sz val="9"/>
        <rFont val="Arial"/>
        <family val="2"/>
      </rPr>
      <t xml:space="preserve"> (πχ διαμονή Χ βράδια, διατροφή Χ ημέρες κτλ):</t>
    </r>
  </si>
  <si>
    <t>ΝΑΙ ………</t>
  </si>
  <si>
    <r>
      <rPr>
        <b/>
        <sz val="9"/>
        <rFont val="Arial"/>
        <family val="2"/>
      </rPr>
      <t>ΠΟΣΟ:</t>
    </r>
    <r>
      <rPr>
        <sz val="9"/>
        <rFont val="Arial"/>
        <family val="2"/>
      </rPr>
      <t xml:space="preserve">  ……………………………</t>
    </r>
  </si>
  <si>
    <t>Κονδύλι:   311 - Ερευν. Δραστηριότητες ………………    /   Μεταπτυχ. Δίδακτρα ……………………</t>
  </si>
  <si>
    <t>Τόπος Αποστολής (Χώρα/ες και Πόλη/εις):</t>
  </si>
  <si>
    <t xml:space="preserve">Παρακαλώ να προσκομίζετε το παρόν ΄Εντυπο Αποστολής Εξωτερικού, συμπληρωμένο και συνοδευόμενο με όλα τα αναγκαία έγγραφα.  </t>
  </si>
  <si>
    <t>/Αξία εισιτηρίου:</t>
  </si>
  <si>
    <r>
      <t xml:space="preserve"> που σας δίνεται.  Nα βγάζετε αντίγραφο πριν να δοθεί στο ξενοδοχείο.  Αν ξεχάσετε, παρακαλώ ζητάτε από το ξενοδοχείο μια απλή βεβαίωση με τις ημερομηνίες άφιξης + αποχώρησης. </t>
    </r>
    <r>
      <rPr>
        <u val="single"/>
        <sz val="7.5"/>
        <rFont val="Arial"/>
        <family val="2"/>
      </rPr>
      <t xml:space="preserve"> Σε περιπτώση κράτησης double room, να αναφέρεται και το single room rate</t>
    </r>
    <r>
      <rPr>
        <sz val="7.5"/>
        <rFont val="Arial"/>
        <family val="2"/>
      </rPr>
      <t xml:space="preserve">. </t>
    </r>
  </si>
  <si>
    <r>
      <rPr>
        <b/>
        <u val="single"/>
        <sz val="9"/>
        <rFont val="Arial"/>
        <family val="2"/>
      </rPr>
      <t>ΞΕΝΟΔΟΧΕΙΟ</t>
    </r>
    <r>
      <rPr>
        <b/>
        <sz val="9"/>
        <rFont val="Arial"/>
        <family val="2"/>
      </rPr>
      <t xml:space="preserve">: </t>
    </r>
    <r>
      <rPr>
        <sz val="7.5"/>
        <rFont val="Arial"/>
        <family val="2"/>
      </rPr>
      <t xml:space="preserve">Αν το ξενοδοχείο πληρωθεί μέσω ταξιδιωτικού γραφείου, </t>
    </r>
    <r>
      <rPr>
        <u val="single"/>
        <sz val="7.5"/>
        <rFont val="Arial"/>
        <family val="2"/>
      </rPr>
      <t xml:space="preserve">να επισυνάπτεται αντίγραφο του διατακτικού (voucher) </t>
    </r>
    <r>
      <rPr>
        <b/>
        <sz val="7.5"/>
        <rFont val="Arial"/>
        <family val="2"/>
      </rPr>
      <t xml:space="preserve"> </t>
    </r>
  </si>
  <si>
    <t>(Για το εξωτερικό, γράψετε αναλυτικά τις διαδρομές {από: .../προς: ...})</t>
  </si>
  <si>
    <r>
      <rPr>
        <u val="single"/>
        <sz val="8"/>
        <rFont val="Arial"/>
        <family val="2"/>
      </rPr>
      <t>Παρακαλώ βεβαιωθείτε ότι καταθέτετε τα ακόλουθα έγγραφα</t>
    </r>
    <r>
      <rPr>
        <sz val="8"/>
        <rFont val="Arial"/>
        <family val="2"/>
      </rPr>
      <t xml:space="preserve">:   </t>
    </r>
    <r>
      <rPr>
        <sz val="6.5"/>
        <rFont val="Arial"/>
        <family val="2"/>
      </rPr>
      <t xml:space="preserve"> °</t>
    </r>
  </si>
  <si>
    <r>
      <t xml:space="preserve">Σε περίπτωση κράτησης ξενοδοχείου μέσω πρακτορείου, απόδειξη πληρωμής/τιμολόγιο πρακτορείου </t>
    </r>
    <r>
      <rPr>
        <u val="single"/>
        <sz val="6.5"/>
        <rFont val="Arial"/>
        <family val="2"/>
      </rPr>
      <t>ΚΑΙ</t>
    </r>
    <r>
      <rPr>
        <sz val="6.5"/>
        <rFont val="Arial"/>
        <family val="2"/>
      </rPr>
      <t xml:space="preserve"> φωτοαντίγραφο του διατακτικού (voucher)</t>
    </r>
  </si>
  <si>
    <r>
      <t xml:space="preserve">ΕΥΧΑΡΙΣΤΟΥΜΕ ΓΙΑ ΤΗ ΣΥΝΕΡΓΑΣΙΑ.                                                                        /ΜΜΧ </t>
    </r>
    <r>
      <rPr>
        <b/>
        <sz val="7"/>
        <rFont val="Arial"/>
        <family val="2"/>
      </rPr>
      <t xml:space="preserve"> (Οκτώβρης 2011) 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</si>
</sst>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 _Δ_ρ_χ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9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name val="PA-SansSerif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PA-SansSerif"/>
      <family val="2"/>
    </font>
    <font>
      <b/>
      <sz val="9"/>
      <name val="Arial"/>
      <family val="2"/>
    </font>
    <font>
      <b/>
      <u val="single"/>
      <sz val="9"/>
      <name val="PA-SansSerif"/>
      <family val="0"/>
    </font>
    <font>
      <b/>
      <u val="single"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PA-SansSerif"/>
      <family val="2"/>
    </font>
    <font>
      <sz val="6.5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Arial"/>
      <family val="2"/>
    </font>
    <font>
      <b/>
      <sz val="11"/>
      <color indexed="8"/>
      <name val="Arial"/>
      <family val="2"/>
    </font>
    <font>
      <u val="single"/>
      <sz val="7.5"/>
      <name val="Arial"/>
      <family val="2"/>
    </font>
    <font>
      <u val="single"/>
      <sz val="8"/>
      <name val="Arial"/>
      <family val="2"/>
    </font>
    <font>
      <u val="single"/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theme="1"/>
      <name val="Arial"/>
      <family val="2"/>
    </font>
    <font>
      <b/>
      <sz val="11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1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34" borderId="0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1" xfId="0" applyFill="1" applyBorder="1" applyAlignment="1">
      <alignment horizontal="right"/>
    </xf>
    <xf numFmtId="0" fontId="0" fillId="34" borderId="11" xfId="0" applyFill="1" applyBorder="1" applyAlignment="1">
      <alignment horizontal="left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1" fillId="35" borderId="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horizontal="right"/>
    </xf>
    <xf numFmtId="0" fontId="0" fillId="35" borderId="0" xfId="0" applyFill="1" applyAlignment="1">
      <alignment horizontal="right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8" xfId="0" applyFont="1" applyFill="1" applyBorder="1" applyAlignment="1">
      <alignment wrapText="1"/>
    </xf>
    <xf numFmtId="0" fontId="1" fillId="36" borderId="0" xfId="0" applyFont="1" applyFill="1" applyBorder="1" applyAlignment="1">
      <alignment wrapText="1"/>
    </xf>
    <xf numFmtId="0" fontId="0" fillId="36" borderId="0" xfId="0" applyFill="1" applyAlignment="1">
      <alignment/>
    </xf>
    <xf numFmtId="0" fontId="5" fillId="0" borderId="0" xfId="0" applyFont="1" applyAlignment="1">
      <alignment/>
    </xf>
    <xf numFmtId="0" fontId="4" fillId="36" borderId="0" xfId="0" applyFont="1" applyFill="1" applyBorder="1" applyAlignment="1">
      <alignment wrapText="1"/>
    </xf>
    <xf numFmtId="0" fontId="6" fillId="36" borderId="10" xfId="0" applyFont="1" applyFill="1" applyBorder="1" applyAlignment="1">
      <alignment wrapText="1"/>
    </xf>
    <xf numFmtId="0" fontId="7" fillId="36" borderId="10" xfId="0" applyFont="1" applyFill="1" applyBorder="1" applyAlignment="1">
      <alignment horizontal="right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wrapText="1"/>
    </xf>
    <xf numFmtId="0" fontId="0" fillId="0" borderId="19" xfId="0" applyBorder="1" applyAlignment="1">
      <alignment horizontal="right"/>
    </xf>
    <xf numFmtId="0" fontId="0" fillId="0" borderId="10" xfId="0" applyFont="1" applyBorder="1" applyAlignment="1">
      <alignment/>
    </xf>
    <xf numFmtId="2" fontId="1" fillId="33" borderId="10" xfId="0" applyNumberFormat="1" applyFont="1" applyFill="1" applyBorder="1" applyAlignment="1">
      <alignment horizontal="right" wrapText="1"/>
    </xf>
    <xf numFmtId="2" fontId="0" fillId="34" borderId="10" xfId="0" applyNumberForma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34" borderId="11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Border="1" applyAlignment="1">
      <alignment wrapText="1"/>
    </xf>
    <xf numFmtId="2" fontId="0" fillId="35" borderId="10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35" borderId="10" xfId="0" applyNumberForma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0" fillId="0" borderId="0" xfId="0" applyNumberFormat="1" applyAlignment="1">
      <alignment horizontal="right"/>
    </xf>
    <xf numFmtId="2" fontId="1" fillId="37" borderId="20" xfId="0" applyNumberFormat="1" applyFont="1" applyFill="1" applyBorder="1" applyAlignment="1">
      <alignment horizontal="right"/>
    </xf>
    <xf numFmtId="0" fontId="0" fillId="37" borderId="14" xfId="0" applyFill="1" applyBorder="1" applyAlignment="1">
      <alignment wrapText="1"/>
    </xf>
    <xf numFmtId="0" fontId="0" fillId="37" borderId="14" xfId="0" applyFill="1" applyBorder="1" applyAlignment="1">
      <alignment horizontal="right"/>
    </xf>
    <xf numFmtId="2" fontId="1" fillId="37" borderId="14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2" fontId="0" fillId="34" borderId="10" xfId="0" applyNumberFormat="1" applyFill="1" applyBorder="1" applyAlignment="1">
      <alignment horizontal="right"/>
    </xf>
    <xf numFmtId="2" fontId="0" fillId="34" borderId="11" xfId="0" applyNumberFormat="1" applyFill="1" applyBorder="1" applyAlignment="1">
      <alignment horizontal="right"/>
    </xf>
    <xf numFmtId="2" fontId="0" fillId="35" borderId="10" xfId="0" applyNumberFormat="1" applyFill="1" applyBorder="1" applyAlignment="1">
      <alignment horizontal="right"/>
    </xf>
    <xf numFmtId="2" fontId="1" fillId="37" borderId="14" xfId="0" applyNumberFormat="1" applyFon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1" fillId="37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3" xfId="0" applyBorder="1" applyAlignment="1">
      <alignment horizontal="right" wrapText="1"/>
    </xf>
    <xf numFmtId="0" fontId="1" fillId="35" borderId="10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8" fillId="0" borderId="10" xfId="0" applyFont="1" applyBorder="1" applyAlignment="1">
      <alignment/>
    </xf>
    <xf numFmtId="0" fontId="0" fillId="0" borderId="22" xfId="0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 wrapText="1"/>
    </xf>
    <xf numFmtId="2" fontId="0" fillId="0" borderId="14" xfId="0" applyNumberFormat="1" applyBorder="1" applyAlignment="1">
      <alignment/>
    </xf>
    <xf numFmtId="0" fontId="0" fillId="35" borderId="23" xfId="0" applyFill="1" applyBorder="1" applyAlignment="1">
      <alignment/>
    </xf>
    <xf numFmtId="0" fontId="0" fillId="0" borderId="14" xfId="0" applyBorder="1" applyAlignment="1">
      <alignment wrapText="1"/>
    </xf>
    <xf numFmtId="2" fontId="1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2" fontId="0" fillId="38" borderId="10" xfId="0" applyNumberFormat="1" applyFill="1" applyBorder="1" applyAlignment="1">
      <alignment/>
    </xf>
    <xf numFmtId="0" fontId="0" fillId="0" borderId="2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2" fontId="0" fillId="0" borderId="10" xfId="0" applyNumberFormat="1" applyFill="1" applyBorder="1" applyAlignment="1">
      <alignment/>
    </xf>
    <xf numFmtId="0" fontId="1" fillId="39" borderId="13" xfId="0" applyFont="1" applyFill="1" applyBorder="1" applyAlignment="1">
      <alignment wrapText="1"/>
    </xf>
    <xf numFmtId="0" fontId="1" fillId="39" borderId="10" xfId="0" applyFont="1" applyFill="1" applyBorder="1" applyAlignment="1">
      <alignment/>
    </xf>
    <xf numFmtId="0" fontId="0" fillId="39" borderId="13" xfId="0" applyFill="1" applyBorder="1" applyAlignment="1">
      <alignment horizontal="right"/>
    </xf>
    <xf numFmtId="2" fontId="1" fillId="39" borderId="13" xfId="0" applyNumberFormat="1" applyFont="1" applyFill="1" applyBorder="1" applyAlignment="1">
      <alignment/>
    </xf>
    <xf numFmtId="2" fontId="1" fillId="39" borderId="10" xfId="0" applyNumberFormat="1" applyFont="1" applyFill="1" applyBorder="1" applyAlignment="1">
      <alignment/>
    </xf>
    <xf numFmtId="0" fontId="0" fillId="39" borderId="0" xfId="0" applyFill="1" applyBorder="1" applyAlignment="1">
      <alignment horizontal="right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/>
    </xf>
    <xf numFmtId="0" fontId="1" fillId="39" borderId="11" xfId="0" applyFont="1" applyFill="1" applyBorder="1" applyAlignment="1">
      <alignment/>
    </xf>
    <xf numFmtId="0" fontId="0" fillId="39" borderId="22" xfId="0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0" fillId="33" borderId="23" xfId="0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33" borderId="18" xfId="0" applyFill="1" applyBorder="1" applyAlignment="1">
      <alignment horizontal="right"/>
    </xf>
    <xf numFmtId="0" fontId="1" fillId="33" borderId="11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26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1" fillId="0" borderId="14" xfId="0" applyFont="1" applyBorder="1" applyAlignment="1">
      <alignment/>
    </xf>
    <xf numFmtId="0" fontId="0" fillId="37" borderId="23" xfId="0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14" fontId="0" fillId="0" borderId="14" xfId="0" applyNumberFormat="1" applyBorder="1" applyAlignment="1">
      <alignment horizontal="right"/>
    </xf>
    <xf numFmtId="0" fontId="0" fillId="0" borderId="0" xfId="0" applyFill="1" applyAlignment="1">
      <alignment/>
    </xf>
    <xf numFmtId="0" fontId="10" fillId="0" borderId="13" xfId="0" applyFont="1" applyBorder="1" applyAlignment="1">
      <alignment vertical="top" wrapText="1"/>
    </xf>
    <xf numFmtId="0" fontId="0" fillId="0" borderId="20" xfId="0" applyBorder="1" applyAlignment="1">
      <alignment horizontal="left"/>
    </xf>
    <xf numFmtId="0" fontId="1" fillId="0" borderId="23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39" borderId="25" xfId="0" applyFont="1" applyFill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2" fontId="1" fillId="39" borderId="0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2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2" fontId="0" fillId="0" borderId="10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28" xfId="0" applyFill="1" applyBorder="1" applyAlignment="1">
      <alignment horizontal="right"/>
    </xf>
    <xf numFmtId="6" fontId="0" fillId="0" borderId="10" xfId="0" applyNumberFormat="1" applyBorder="1" applyAlignment="1">
      <alignment horizontal="left" wrapText="1"/>
    </xf>
    <xf numFmtId="0" fontId="0" fillId="33" borderId="0" xfId="0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0" fillId="0" borderId="23" xfId="0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33" borderId="27" xfId="0" applyFill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1" fillId="37" borderId="10" xfId="0" applyNumberFormat="1" applyFont="1" applyFill="1" applyBorder="1" applyAlignment="1">
      <alignment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right" indent="1"/>
    </xf>
    <xf numFmtId="0" fontId="8" fillId="0" borderId="10" xfId="0" applyFont="1" applyBorder="1" applyAlignment="1">
      <alignment horizontal="right"/>
    </xf>
    <xf numFmtId="0" fontId="0" fillId="0" borderId="23" xfId="0" applyBorder="1" applyAlignment="1">
      <alignment wrapText="1"/>
    </xf>
    <xf numFmtId="0" fontId="0" fillId="0" borderId="22" xfId="0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0" fontId="1" fillId="0" borderId="28" xfId="0" applyFont="1" applyBorder="1" applyAlignment="1">
      <alignment wrapText="1"/>
    </xf>
    <xf numFmtId="0" fontId="7" fillId="0" borderId="0" xfId="0" applyFont="1" applyAlignment="1">
      <alignment/>
    </xf>
    <xf numFmtId="0" fontId="17" fillId="40" borderId="11" xfId="0" applyFont="1" applyFill="1" applyBorder="1" applyAlignment="1">
      <alignment wrapText="1"/>
    </xf>
    <xf numFmtId="0" fontId="17" fillId="40" borderId="11" xfId="0" applyFont="1" applyFill="1" applyBorder="1" applyAlignment="1">
      <alignment horizontal="right"/>
    </xf>
    <xf numFmtId="2" fontId="17" fillId="40" borderId="11" xfId="0" applyNumberFormat="1" applyFont="1" applyFill="1" applyBorder="1" applyAlignment="1">
      <alignment horizontal="right"/>
    </xf>
    <xf numFmtId="2" fontId="17" fillId="40" borderId="11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 horizontal="right"/>
    </xf>
    <xf numFmtId="0" fontId="0" fillId="34" borderId="23" xfId="0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2" fontId="11" fillId="34" borderId="13" xfId="0" applyNumberFormat="1" applyFont="1" applyFill="1" applyBorder="1" applyAlignment="1">
      <alignment/>
    </xf>
    <xf numFmtId="0" fontId="0" fillId="34" borderId="21" xfId="0" applyFill="1" applyBorder="1" applyAlignment="1">
      <alignment horizontal="right"/>
    </xf>
    <xf numFmtId="0" fontId="0" fillId="34" borderId="18" xfId="0" applyFill="1" applyBorder="1" applyAlignment="1">
      <alignment/>
    </xf>
    <xf numFmtId="0" fontId="1" fillId="41" borderId="29" xfId="0" applyFont="1" applyFill="1" applyBorder="1" applyAlignment="1">
      <alignment horizontal="right" wrapText="1"/>
    </xf>
    <xf numFmtId="0" fontId="1" fillId="41" borderId="10" xfId="0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2" fontId="1" fillId="41" borderId="13" xfId="0" applyNumberFormat="1" applyFont="1" applyFill="1" applyBorder="1" applyAlignment="1">
      <alignment/>
    </xf>
    <xf numFmtId="0" fontId="0" fillId="41" borderId="30" xfId="0" applyFill="1" applyBorder="1" applyAlignment="1">
      <alignment horizontal="right"/>
    </xf>
    <xf numFmtId="2" fontId="1" fillId="41" borderId="10" xfId="0" applyNumberFormat="1" applyFont="1" applyFill="1" applyBorder="1" applyAlignment="1">
      <alignment/>
    </xf>
    <xf numFmtId="0" fontId="0" fillId="41" borderId="31" xfId="0" applyFill="1" applyBorder="1" applyAlignment="1">
      <alignment horizontal="right"/>
    </xf>
    <xf numFmtId="0" fontId="11" fillId="41" borderId="32" xfId="0" applyFont="1" applyFill="1" applyBorder="1" applyAlignment="1">
      <alignment/>
    </xf>
    <xf numFmtId="0" fontId="11" fillId="41" borderId="13" xfId="0" applyFont="1" applyFill="1" applyBorder="1" applyAlignment="1">
      <alignment/>
    </xf>
    <xf numFmtId="2" fontId="11" fillId="41" borderId="13" xfId="0" applyNumberFormat="1" applyFont="1" applyFill="1" applyBorder="1" applyAlignment="1">
      <alignment/>
    </xf>
    <xf numFmtId="0" fontId="12" fillId="42" borderId="3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9" xfId="0" applyFill="1" applyBorder="1" applyAlignment="1">
      <alignment/>
    </xf>
    <xf numFmtId="2" fontId="1" fillId="34" borderId="13" xfId="0" applyNumberFormat="1" applyFont="1" applyFill="1" applyBorder="1" applyAlignment="1">
      <alignment/>
    </xf>
    <xf numFmtId="0" fontId="12" fillId="0" borderId="23" xfId="0" applyFont="1" applyBorder="1" applyAlignment="1">
      <alignment/>
    </xf>
    <xf numFmtId="0" fontId="12" fillId="42" borderId="16" xfId="0" applyFont="1" applyFill="1" applyBorder="1" applyAlignment="1">
      <alignment/>
    </xf>
    <xf numFmtId="2" fontId="12" fillId="42" borderId="16" xfId="0" applyNumberFormat="1" applyFont="1" applyFill="1" applyBorder="1" applyAlignment="1">
      <alignment/>
    </xf>
    <xf numFmtId="2" fontId="12" fillId="42" borderId="34" xfId="0" applyNumberFormat="1" applyFont="1" applyFill="1" applyBorder="1" applyAlignment="1">
      <alignment/>
    </xf>
    <xf numFmtId="0" fontId="18" fillId="42" borderId="35" xfId="0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8" fontId="0" fillId="0" borderId="10" xfId="0" applyNumberFormat="1" applyBorder="1" applyAlignment="1">
      <alignment wrapText="1"/>
    </xf>
    <xf numFmtId="0" fontId="8" fillId="0" borderId="10" xfId="0" applyFont="1" applyBorder="1" applyAlignment="1">
      <alignment wrapText="1"/>
    </xf>
    <xf numFmtId="16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3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37" borderId="20" xfId="0" applyFill="1" applyBorder="1" applyAlignment="1">
      <alignment wrapText="1"/>
    </xf>
    <xf numFmtId="0" fontId="0" fillId="37" borderId="20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0" borderId="20" xfId="0" applyBorder="1" applyAlignment="1">
      <alignment horizontal="right"/>
    </xf>
    <xf numFmtId="0" fontId="16" fillId="0" borderId="10" xfId="0" applyFont="1" applyBorder="1" applyAlignment="1">
      <alignment/>
    </xf>
    <xf numFmtId="0" fontId="1" fillId="0" borderId="13" xfId="0" applyFont="1" applyBorder="1" applyAlignment="1">
      <alignment wrapText="1"/>
    </xf>
    <xf numFmtId="2" fontId="0" fillId="0" borderId="13" xfId="0" applyNumberFormat="1" applyFont="1" applyBorder="1" applyAlignment="1">
      <alignment horizontal="right"/>
    </xf>
    <xf numFmtId="2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 horizontal="right"/>
    </xf>
    <xf numFmtId="0" fontId="0" fillId="39" borderId="0" xfId="0" applyFill="1" applyAlignment="1">
      <alignment/>
    </xf>
    <xf numFmtId="2" fontId="0" fillId="39" borderId="10" xfId="0" applyNumberFormat="1" applyFill="1" applyBorder="1" applyAlignment="1">
      <alignment horizontal="right"/>
    </xf>
    <xf numFmtId="0" fontId="0" fillId="39" borderId="0" xfId="0" applyFill="1" applyAlignment="1">
      <alignment horizontal="right"/>
    </xf>
    <xf numFmtId="0" fontId="0" fillId="39" borderId="0" xfId="0" applyFill="1" applyAlignment="1">
      <alignment wrapText="1"/>
    </xf>
    <xf numFmtId="2" fontId="0" fillId="39" borderId="0" xfId="0" applyNumberFormat="1" applyFill="1" applyAlignment="1">
      <alignment horizontal="right"/>
    </xf>
    <xf numFmtId="0" fontId="0" fillId="39" borderId="11" xfId="0" applyFill="1" applyBorder="1" applyAlignment="1">
      <alignment/>
    </xf>
    <xf numFmtId="0" fontId="1" fillId="39" borderId="0" xfId="0" applyFont="1" applyFill="1" applyBorder="1" applyAlignment="1">
      <alignment wrapText="1"/>
    </xf>
    <xf numFmtId="0" fontId="0" fillId="39" borderId="0" xfId="0" applyFill="1" applyBorder="1" applyAlignment="1">
      <alignment wrapText="1"/>
    </xf>
    <xf numFmtId="2" fontId="0" fillId="39" borderId="0" xfId="0" applyNumberFormat="1" applyFill="1" applyBorder="1" applyAlignment="1">
      <alignment horizontal="right"/>
    </xf>
    <xf numFmtId="0" fontId="1" fillId="33" borderId="24" xfId="0" applyFont="1" applyFill="1" applyBorder="1" applyAlignment="1">
      <alignment wrapText="1"/>
    </xf>
    <xf numFmtId="2" fontId="1" fillId="0" borderId="25" xfId="0" applyNumberFormat="1" applyFont="1" applyFill="1" applyBorder="1" applyAlignment="1">
      <alignment horizontal="right"/>
    </xf>
    <xf numFmtId="2" fontId="1" fillId="0" borderId="18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/>
    </xf>
    <xf numFmtId="0" fontId="0" fillId="34" borderId="14" xfId="0" applyFill="1" applyBorder="1" applyAlignment="1">
      <alignment horizontal="right"/>
    </xf>
    <xf numFmtId="0" fontId="0" fillId="0" borderId="14" xfId="0" applyFill="1" applyBorder="1" applyAlignment="1">
      <alignment/>
    </xf>
    <xf numFmtId="2" fontId="1" fillId="0" borderId="14" xfId="0" applyNumberFormat="1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9" fillId="0" borderId="1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33" borderId="10" xfId="0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0" fillId="0" borderId="38" xfId="0" applyFont="1" applyBorder="1" applyAlignment="1">
      <alignment/>
    </xf>
    <xf numFmtId="0" fontId="0" fillId="0" borderId="37" xfId="0" applyBorder="1" applyAlignment="1">
      <alignment wrapText="1"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3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38" xfId="0" applyFont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37" xfId="0" applyFont="1" applyBorder="1" applyAlignment="1">
      <alignment wrapText="1"/>
    </xf>
    <xf numFmtId="0" fontId="22" fillId="0" borderId="40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0" fontId="22" fillId="4" borderId="42" xfId="0" applyFont="1" applyFill="1" applyBorder="1" applyAlignment="1">
      <alignment/>
    </xf>
    <xf numFmtId="0" fontId="22" fillId="19" borderId="40" xfId="0" applyFont="1" applyFill="1" applyBorder="1" applyAlignment="1">
      <alignment/>
    </xf>
    <xf numFmtId="0" fontId="22" fillId="12" borderId="40" xfId="0" applyFont="1" applyFill="1" applyBorder="1" applyAlignment="1">
      <alignment/>
    </xf>
    <xf numFmtId="0" fontId="23" fillId="3" borderId="42" xfId="0" applyFont="1" applyFill="1" applyBorder="1" applyAlignment="1">
      <alignment/>
    </xf>
    <xf numFmtId="0" fontId="22" fillId="3" borderId="42" xfId="0" applyFont="1" applyFill="1" applyBorder="1" applyAlignment="1">
      <alignment/>
    </xf>
    <xf numFmtId="0" fontId="24" fillId="3" borderId="12" xfId="0" applyFont="1" applyFill="1" applyBorder="1" applyAlignment="1">
      <alignment/>
    </xf>
    <xf numFmtId="0" fontId="24" fillId="3" borderId="43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2" fillId="3" borderId="39" xfId="0" applyFont="1" applyFill="1" applyBorder="1" applyAlignment="1">
      <alignment/>
    </xf>
    <xf numFmtId="0" fontId="23" fillId="3" borderId="12" xfId="0" applyFont="1" applyFill="1" applyBorder="1" applyAlignment="1">
      <alignment horizontal="left"/>
    </xf>
    <xf numFmtId="0" fontId="23" fillId="3" borderId="39" xfId="0" applyFont="1" applyFill="1" applyBorder="1" applyAlignment="1">
      <alignment horizontal="left"/>
    </xf>
    <xf numFmtId="0" fontId="23" fillId="3" borderId="40" xfId="0" applyFont="1" applyFill="1" applyBorder="1" applyAlignment="1">
      <alignment/>
    </xf>
    <xf numFmtId="0" fontId="23" fillId="3" borderId="12" xfId="0" applyFont="1" applyFill="1" applyBorder="1" applyAlignment="1">
      <alignment/>
    </xf>
    <xf numFmtId="0" fontId="26" fillId="19" borderId="44" xfId="0" applyFont="1" applyFill="1" applyBorder="1" applyAlignment="1">
      <alignment/>
    </xf>
    <xf numFmtId="0" fontId="26" fillId="19" borderId="40" xfId="0" applyFont="1" applyFill="1" applyBorder="1" applyAlignment="1">
      <alignment/>
    </xf>
    <xf numFmtId="0" fontId="0" fillId="19" borderId="40" xfId="0" applyFill="1" applyBorder="1" applyAlignment="1">
      <alignment/>
    </xf>
    <xf numFmtId="0" fontId="22" fillId="19" borderId="38" xfId="0" applyFont="1" applyFill="1" applyBorder="1" applyAlignment="1">
      <alignment/>
    </xf>
    <xf numFmtId="0" fontId="22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22" fillId="43" borderId="0" xfId="0" applyFont="1" applyFill="1" applyBorder="1" applyAlignment="1">
      <alignment/>
    </xf>
    <xf numFmtId="0" fontId="22" fillId="43" borderId="38" xfId="0" applyFont="1" applyFill="1" applyBorder="1" applyAlignment="1">
      <alignment/>
    </xf>
    <xf numFmtId="0" fontId="24" fillId="44" borderId="44" xfId="0" applyFont="1" applyFill="1" applyBorder="1" applyAlignment="1">
      <alignment/>
    </xf>
    <xf numFmtId="0" fontId="22" fillId="44" borderId="40" xfId="0" applyFont="1" applyFill="1" applyBorder="1" applyAlignment="1">
      <alignment/>
    </xf>
    <xf numFmtId="0" fontId="22" fillId="44" borderId="36" xfId="0" applyFont="1" applyFill="1" applyBorder="1" applyAlignment="1">
      <alignment/>
    </xf>
    <xf numFmtId="0" fontId="24" fillId="44" borderId="38" xfId="0" applyFont="1" applyFill="1" applyBorder="1" applyAlignment="1">
      <alignment/>
    </xf>
    <xf numFmtId="0" fontId="22" fillId="44" borderId="0" xfId="0" applyFont="1" applyFill="1" applyBorder="1" applyAlignment="1">
      <alignment/>
    </xf>
    <xf numFmtId="0" fontId="22" fillId="44" borderId="37" xfId="0" applyFont="1" applyFill="1" applyBorder="1" applyAlignment="1">
      <alignment/>
    </xf>
    <xf numFmtId="0" fontId="22" fillId="44" borderId="38" xfId="0" applyFont="1" applyFill="1" applyBorder="1" applyAlignment="1">
      <alignment/>
    </xf>
    <xf numFmtId="0" fontId="24" fillId="44" borderId="45" xfId="0" applyFont="1" applyFill="1" applyBorder="1" applyAlignment="1">
      <alignment/>
    </xf>
    <xf numFmtId="0" fontId="22" fillId="44" borderId="45" xfId="0" applyFont="1" applyFill="1" applyBorder="1" applyAlignment="1">
      <alignment/>
    </xf>
    <xf numFmtId="0" fontId="22" fillId="12" borderId="36" xfId="0" applyFont="1" applyFill="1" applyBorder="1" applyAlignment="1">
      <alignment/>
    </xf>
    <xf numFmtId="0" fontId="22" fillId="12" borderId="0" xfId="0" applyFont="1" applyFill="1" applyBorder="1" applyAlignment="1">
      <alignment/>
    </xf>
    <xf numFmtId="0" fontId="22" fillId="12" borderId="38" xfId="0" applyFont="1" applyFill="1" applyBorder="1" applyAlignment="1">
      <alignment/>
    </xf>
    <xf numFmtId="0" fontId="22" fillId="12" borderId="39" xfId="0" applyFont="1" applyFill="1" applyBorder="1" applyAlignment="1">
      <alignment/>
    </xf>
    <xf numFmtId="0" fontId="23" fillId="45" borderId="44" xfId="0" applyFont="1" applyFill="1" applyBorder="1" applyAlignment="1">
      <alignment/>
    </xf>
    <xf numFmtId="0" fontId="23" fillId="45" borderId="40" xfId="0" applyFont="1" applyFill="1" applyBorder="1" applyAlignment="1">
      <alignment/>
    </xf>
    <xf numFmtId="0" fontId="22" fillId="45" borderId="40" xfId="0" applyFont="1" applyFill="1" applyBorder="1" applyAlignment="1">
      <alignment/>
    </xf>
    <xf numFmtId="0" fontId="22" fillId="45" borderId="36" xfId="0" applyFont="1" applyFill="1" applyBorder="1" applyAlignment="1">
      <alignment/>
    </xf>
    <xf numFmtId="0" fontId="23" fillId="45" borderId="38" xfId="0" applyFont="1" applyFill="1" applyBorder="1" applyAlignment="1">
      <alignment/>
    </xf>
    <xf numFmtId="0" fontId="23" fillId="45" borderId="0" xfId="0" applyFont="1" applyFill="1" applyBorder="1" applyAlignment="1">
      <alignment/>
    </xf>
    <xf numFmtId="0" fontId="24" fillId="45" borderId="45" xfId="0" applyFont="1" applyFill="1" applyBorder="1" applyAlignment="1">
      <alignment/>
    </xf>
    <xf numFmtId="0" fontId="22" fillId="45" borderId="0" xfId="0" applyFont="1" applyFill="1" applyBorder="1" applyAlignment="1">
      <alignment/>
    </xf>
    <xf numFmtId="0" fontId="22" fillId="45" borderId="37" xfId="0" applyFont="1" applyFill="1" applyBorder="1" applyAlignment="1">
      <alignment/>
    </xf>
    <xf numFmtId="0" fontId="22" fillId="45" borderId="38" xfId="0" applyFont="1" applyFill="1" applyBorder="1" applyAlignment="1">
      <alignment/>
    </xf>
    <xf numFmtId="0" fontId="24" fillId="45" borderId="38" xfId="0" applyFont="1" applyFill="1" applyBorder="1" applyAlignment="1">
      <alignment/>
    </xf>
    <xf numFmtId="0" fontId="24" fillId="45" borderId="0" xfId="0" applyFont="1" applyFill="1" applyBorder="1" applyAlignment="1">
      <alignment/>
    </xf>
    <xf numFmtId="0" fontId="22" fillId="45" borderId="45" xfId="0" applyFont="1" applyFill="1" applyBorder="1" applyAlignment="1">
      <alignment/>
    </xf>
    <xf numFmtId="0" fontId="22" fillId="45" borderId="41" xfId="0" applyFont="1" applyFill="1" applyBorder="1" applyAlignment="1">
      <alignment/>
    </xf>
    <xf numFmtId="0" fontId="22" fillId="45" borderId="12" xfId="0" applyFont="1" applyFill="1" applyBorder="1" applyAlignment="1">
      <alignment/>
    </xf>
    <xf numFmtId="0" fontId="24" fillId="45" borderId="12" xfId="0" applyFont="1" applyFill="1" applyBorder="1" applyAlignment="1">
      <alignment/>
    </xf>
    <xf numFmtId="0" fontId="22" fillId="45" borderId="39" xfId="0" applyFont="1" applyFill="1" applyBorder="1" applyAlignment="1">
      <alignment/>
    </xf>
    <xf numFmtId="0" fontId="27" fillId="46" borderId="46" xfId="0" applyFont="1" applyFill="1" applyBorder="1" applyAlignment="1">
      <alignment wrapText="1"/>
    </xf>
    <xf numFmtId="0" fontId="22" fillId="46" borderId="12" xfId="0" applyFont="1" applyFill="1" applyBorder="1" applyAlignment="1">
      <alignment/>
    </xf>
    <xf numFmtId="0" fontId="24" fillId="46" borderId="12" xfId="0" applyFont="1" applyFill="1" applyBorder="1" applyAlignment="1">
      <alignment/>
    </xf>
    <xf numFmtId="0" fontId="22" fillId="46" borderId="47" xfId="0" applyFont="1" applyFill="1" applyBorder="1" applyAlignment="1">
      <alignment/>
    </xf>
    <xf numFmtId="0" fontId="22" fillId="46" borderId="39" xfId="0" applyFont="1" applyFill="1" applyBorder="1" applyAlignment="1">
      <alignment/>
    </xf>
    <xf numFmtId="0" fontId="22" fillId="12" borderId="44" xfId="0" applyFont="1" applyFill="1" applyBorder="1" applyAlignment="1">
      <alignment/>
    </xf>
    <xf numFmtId="0" fontId="22" fillId="11" borderId="40" xfId="0" applyFont="1" applyFill="1" applyBorder="1" applyAlignment="1">
      <alignment/>
    </xf>
    <xf numFmtId="0" fontId="22" fillId="11" borderId="12" xfId="0" applyFont="1" applyFill="1" applyBorder="1" applyAlignment="1">
      <alignment/>
    </xf>
    <xf numFmtId="0" fontId="22" fillId="12" borderId="38" xfId="0" applyFont="1" applyFill="1" applyBorder="1" applyAlignment="1">
      <alignment wrapText="1"/>
    </xf>
    <xf numFmtId="0" fontId="22" fillId="12" borderId="0" xfId="0" applyFont="1" applyFill="1" applyBorder="1" applyAlignment="1">
      <alignment wrapText="1"/>
    </xf>
    <xf numFmtId="0" fontId="23" fillId="3" borderId="44" xfId="0" applyFont="1" applyFill="1" applyBorder="1" applyAlignment="1">
      <alignment vertical="top"/>
    </xf>
    <xf numFmtId="0" fontId="22" fillId="3" borderId="0" xfId="0" applyFont="1" applyFill="1" applyBorder="1" applyAlignment="1">
      <alignment wrapText="1"/>
    </xf>
    <xf numFmtId="0" fontId="22" fillId="3" borderId="39" xfId="0" applyFont="1" applyFill="1" applyBorder="1" applyAlignment="1">
      <alignment wrapText="1"/>
    </xf>
    <xf numFmtId="0" fontId="23" fillId="3" borderId="40" xfId="0" applyFont="1" applyFill="1" applyBorder="1" applyAlignment="1">
      <alignment vertical="top"/>
    </xf>
    <xf numFmtId="0" fontId="23" fillId="3" borderId="38" xfId="0" applyFont="1" applyFill="1" applyBorder="1" applyAlignment="1">
      <alignment vertical="top"/>
    </xf>
    <xf numFmtId="0" fontId="23" fillId="3" borderId="0" xfId="0" applyFont="1" applyFill="1" applyBorder="1" applyAlignment="1">
      <alignment vertical="top"/>
    </xf>
    <xf numFmtId="0" fontId="29" fillId="3" borderId="41" xfId="0" applyFont="1" applyFill="1" applyBorder="1" applyAlignment="1">
      <alignment horizontal="left" vertical="top"/>
    </xf>
    <xf numFmtId="0" fontId="29" fillId="3" borderId="12" xfId="0" applyFont="1" applyFill="1" applyBorder="1" applyAlignment="1">
      <alignment horizontal="left" vertical="top"/>
    </xf>
    <xf numFmtId="0" fontId="27" fillId="3" borderId="0" xfId="0" applyFont="1" applyFill="1" applyBorder="1" applyAlignment="1">
      <alignment wrapText="1"/>
    </xf>
    <xf numFmtId="0" fontId="27" fillId="3" borderId="39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23" fillId="3" borderId="36" xfId="0" applyFont="1" applyFill="1" applyBorder="1" applyAlignment="1">
      <alignment vertical="top"/>
    </xf>
    <xf numFmtId="0" fontId="23" fillId="3" borderId="39" xfId="0" applyFont="1" applyFill="1" applyBorder="1" applyAlignment="1">
      <alignment vertical="top"/>
    </xf>
    <xf numFmtId="0" fontId="27" fillId="46" borderId="48" xfId="0" applyFont="1" applyFill="1" applyBorder="1" applyAlignment="1">
      <alignment wrapText="1"/>
    </xf>
    <xf numFmtId="0" fontId="22" fillId="46" borderId="49" xfId="0" applyFont="1" applyFill="1" applyBorder="1" applyAlignment="1">
      <alignment/>
    </xf>
    <xf numFmtId="0" fontId="27" fillId="46" borderId="33" xfId="0" applyFont="1" applyFill="1" applyBorder="1" applyAlignment="1">
      <alignment wrapText="1"/>
    </xf>
    <xf numFmtId="0" fontId="27" fillId="46" borderId="15" xfId="0" applyFont="1" applyFill="1" applyBorder="1" applyAlignment="1">
      <alignment horizontal="center" wrapText="1"/>
    </xf>
    <xf numFmtId="0" fontId="27" fillId="46" borderId="50" xfId="0" applyFont="1" applyFill="1" applyBorder="1" applyAlignment="1">
      <alignment wrapText="1"/>
    </xf>
    <xf numFmtId="0" fontId="27" fillId="46" borderId="50" xfId="0" applyFont="1" applyFill="1" applyBorder="1" applyAlignment="1">
      <alignment horizontal="center" wrapText="1"/>
    </xf>
    <xf numFmtId="0" fontId="27" fillId="46" borderId="51" xfId="0" applyFont="1" applyFill="1" applyBorder="1" applyAlignment="1">
      <alignment horizontal="center" wrapText="1"/>
    </xf>
    <xf numFmtId="0" fontId="22" fillId="46" borderId="33" xfId="0" applyFont="1" applyFill="1" applyBorder="1" applyAlignment="1">
      <alignment/>
    </xf>
    <xf numFmtId="0" fontId="22" fillId="46" borderId="15" xfId="0" applyFont="1" applyFill="1" applyBorder="1" applyAlignment="1">
      <alignment/>
    </xf>
    <xf numFmtId="0" fontId="24" fillId="46" borderId="15" xfId="0" applyFont="1" applyFill="1" applyBorder="1" applyAlignment="1">
      <alignment/>
    </xf>
    <xf numFmtId="0" fontId="22" fillId="46" borderId="50" xfId="0" applyFont="1" applyFill="1" applyBorder="1" applyAlignment="1">
      <alignment/>
    </xf>
    <xf numFmtId="0" fontId="22" fillId="46" borderId="51" xfId="0" applyFont="1" applyFill="1" applyBorder="1" applyAlignment="1">
      <alignment/>
    </xf>
    <xf numFmtId="0" fontId="24" fillId="44" borderId="0" xfId="0" applyFont="1" applyFill="1" applyBorder="1" applyAlignment="1">
      <alignment/>
    </xf>
    <xf numFmtId="0" fontId="24" fillId="4" borderId="52" xfId="0" applyFont="1" applyFill="1" applyBorder="1" applyAlignment="1">
      <alignment/>
    </xf>
    <xf numFmtId="0" fontId="24" fillId="4" borderId="42" xfId="0" applyFont="1" applyFill="1" applyBorder="1" applyAlignment="1">
      <alignment/>
    </xf>
    <xf numFmtId="0" fontId="0" fillId="0" borderId="0" xfId="0" applyAlignment="1">
      <alignment vertical="center"/>
    </xf>
    <xf numFmtId="0" fontId="28" fillId="12" borderId="37" xfId="0" applyFont="1" applyFill="1" applyBorder="1" applyAlignment="1">
      <alignment horizontal="left" vertical="top"/>
    </xf>
    <xf numFmtId="0" fontId="28" fillId="12" borderId="37" xfId="0" applyFont="1" applyFill="1" applyBorder="1" applyAlignment="1">
      <alignment horizontal="left" vertical="top" wrapText="1"/>
    </xf>
    <xf numFmtId="0" fontId="23" fillId="3" borderId="0" xfId="0" applyFont="1" applyFill="1" applyBorder="1" applyAlignment="1">
      <alignment/>
    </xf>
    <xf numFmtId="0" fontId="28" fillId="12" borderId="37" xfId="0" applyFont="1" applyFill="1" applyBorder="1" applyAlignment="1">
      <alignment vertical="top" wrapText="1"/>
    </xf>
    <xf numFmtId="0" fontId="30" fillId="12" borderId="0" xfId="0" applyFont="1" applyFill="1" applyBorder="1" applyAlignment="1">
      <alignment vertical="top"/>
    </xf>
    <xf numFmtId="0" fontId="30" fillId="12" borderId="0" xfId="0" applyFont="1" applyFill="1" applyBorder="1" applyAlignment="1">
      <alignment horizontal="left" vertical="top"/>
    </xf>
    <xf numFmtId="0" fontId="30" fillId="12" borderId="0" xfId="0" applyFont="1" applyFill="1" applyAlignment="1">
      <alignment horizontal="left" vertical="top"/>
    </xf>
    <xf numFmtId="0" fontId="30" fillId="12" borderId="0" xfId="0" applyFont="1" applyFill="1" applyBorder="1" applyAlignment="1">
      <alignment/>
    </xf>
    <xf numFmtId="0" fontId="23" fillId="3" borderId="44" xfId="0" applyFont="1" applyFill="1" applyBorder="1" applyAlignment="1">
      <alignment vertical="center"/>
    </xf>
    <xf numFmtId="0" fontId="23" fillId="3" borderId="40" xfId="0" applyFont="1" applyFill="1" applyBorder="1" applyAlignment="1">
      <alignment vertical="center"/>
    </xf>
    <xf numFmtId="0" fontId="23" fillId="3" borderId="41" xfId="0" applyFont="1" applyFill="1" applyBorder="1" applyAlignment="1">
      <alignment vertical="center"/>
    </xf>
    <xf numFmtId="0" fontId="23" fillId="3" borderId="12" xfId="0" applyFont="1" applyFill="1" applyBorder="1" applyAlignment="1">
      <alignment vertical="center"/>
    </xf>
    <xf numFmtId="0" fontId="23" fillId="3" borderId="52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2" fillId="11" borderId="41" xfId="0" applyFont="1" applyFill="1" applyBorder="1" applyAlignment="1">
      <alignment vertical="top"/>
    </xf>
    <xf numFmtId="0" fontId="22" fillId="11" borderId="12" xfId="0" applyFont="1" applyFill="1" applyBorder="1" applyAlignment="1">
      <alignment vertical="top"/>
    </xf>
    <xf numFmtId="0" fontId="27" fillId="12" borderId="0" xfId="0" applyFont="1" applyFill="1" applyBorder="1" applyAlignment="1">
      <alignment/>
    </xf>
    <xf numFmtId="0" fontId="22" fillId="11" borderId="44" xfId="0" applyFont="1" applyFill="1" applyBorder="1" applyAlignment="1">
      <alignment vertical="top"/>
    </xf>
    <xf numFmtId="0" fontId="22" fillId="11" borderId="40" xfId="0" applyFont="1" applyFill="1" applyBorder="1" applyAlignment="1">
      <alignment vertical="top"/>
    </xf>
    <xf numFmtId="0" fontId="22" fillId="4" borderId="45" xfId="0" applyFont="1" applyFill="1" applyBorder="1" applyAlignment="1">
      <alignment/>
    </xf>
    <xf numFmtId="0" fontId="24" fillId="14" borderId="45" xfId="0" applyFont="1" applyFill="1" applyBorder="1" applyAlignment="1">
      <alignment/>
    </xf>
    <xf numFmtId="0" fontId="30" fillId="12" borderId="0" xfId="0" applyFont="1" applyFill="1" applyBorder="1" applyAlignment="1">
      <alignment horizontal="left" vertical="top" wrapText="1"/>
    </xf>
    <xf numFmtId="0" fontId="32" fillId="44" borderId="38" xfId="0" applyFont="1" applyFill="1" applyBorder="1" applyAlignment="1">
      <alignment horizontal="center" wrapText="1"/>
    </xf>
    <xf numFmtId="0" fontId="32" fillId="44" borderId="0" xfId="0" applyFont="1" applyFill="1" applyBorder="1" applyAlignment="1">
      <alignment horizontal="center" wrapText="1"/>
    </xf>
    <xf numFmtId="0" fontId="32" fillId="44" borderId="37" xfId="0" applyFont="1" applyFill="1" applyBorder="1" applyAlignment="1">
      <alignment horizontal="center" wrapText="1"/>
    </xf>
    <xf numFmtId="0" fontId="30" fillId="12" borderId="0" xfId="0" applyFont="1" applyFill="1" applyBorder="1" applyAlignment="1">
      <alignment horizontal="left" vertical="top"/>
    </xf>
    <xf numFmtId="0" fontId="24" fillId="43" borderId="52" xfId="0" applyFont="1" applyFill="1" applyBorder="1" applyAlignment="1">
      <alignment horizontal="left"/>
    </xf>
    <xf numFmtId="0" fontId="24" fillId="43" borderId="42" xfId="0" applyFont="1" applyFill="1" applyBorder="1" applyAlignment="1">
      <alignment horizontal="left"/>
    </xf>
    <xf numFmtId="0" fontId="24" fillId="43" borderId="43" xfId="0" applyFont="1" applyFill="1" applyBorder="1" applyAlignment="1">
      <alignment horizontal="left"/>
    </xf>
    <xf numFmtId="0" fontId="23" fillId="3" borderId="52" xfId="0" applyFont="1" applyFill="1" applyBorder="1" applyAlignment="1">
      <alignment horizontal="left" vertical="top"/>
    </xf>
    <xf numFmtId="0" fontId="23" fillId="3" borderId="42" xfId="0" applyFont="1" applyFill="1" applyBorder="1" applyAlignment="1">
      <alignment horizontal="left" vertical="top"/>
    </xf>
    <xf numFmtId="0" fontId="23" fillId="3" borderId="43" xfId="0" applyFont="1" applyFill="1" applyBorder="1" applyAlignment="1">
      <alignment horizontal="left" vertical="top"/>
    </xf>
    <xf numFmtId="0" fontId="23" fillId="3" borderId="52" xfId="0" applyFont="1" applyFill="1" applyBorder="1" applyAlignment="1">
      <alignment horizontal="left" vertical="center"/>
    </xf>
    <xf numFmtId="0" fontId="23" fillId="3" borderId="42" xfId="0" applyFont="1" applyFill="1" applyBorder="1" applyAlignment="1">
      <alignment horizontal="left" vertical="center"/>
    </xf>
    <xf numFmtId="0" fontId="23" fillId="3" borderId="43" xfId="0" applyFont="1" applyFill="1" applyBorder="1" applyAlignment="1">
      <alignment horizontal="left" vertical="center"/>
    </xf>
    <xf numFmtId="0" fontId="27" fillId="46" borderId="46" xfId="0" applyFont="1" applyFill="1" applyBorder="1" applyAlignment="1">
      <alignment horizontal="center" wrapText="1"/>
    </xf>
    <xf numFmtId="0" fontId="27" fillId="46" borderId="42" xfId="0" applyFont="1" applyFill="1" applyBorder="1" applyAlignment="1">
      <alignment horizontal="center" wrapText="1"/>
    </xf>
    <xf numFmtId="0" fontId="27" fillId="46" borderId="53" xfId="0" applyFont="1" applyFill="1" applyBorder="1" applyAlignment="1">
      <alignment horizontal="center" wrapText="1"/>
    </xf>
    <xf numFmtId="0" fontId="34" fillId="46" borderId="46" xfId="0" applyFont="1" applyFill="1" applyBorder="1" applyAlignment="1">
      <alignment horizontal="center" wrapText="1"/>
    </xf>
    <xf numFmtId="0" fontId="34" fillId="46" borderId="43" xfId="0" applyFont="1" applyFill="1" applyBorder="1" applyAlignment="1">
      <alignment horizontal="center" wrapText="1"/>
    </xf>
    <xf numFmtId="0" fontId="31" fillId="43" borderId="52" xfId="0" applyFont="1" applyFill="1" applyBorder="1" applyAlignment="1">
      <alignment horizontal="center" wrapText="1"/>
    </xf>
    <xf numFmtId="0" fontId="31" fillId="43" borderId="42" xfId="0" applyFont="1" applyFill="1" applyBorder="1" applyAlignment="1">
      <alignment horizontal="center" wrapText="1"/>
    </xf>
    <xf numFmtId="0" fontId="31" fillId="43" borderId="43" xfId="0" applyFont="1" applyFill="1" applyBorder="1" applyAlignment="1">
      <alignment horizontal="center" wrapText="1"/>
    </xf>
    <xf numFmtId="0" fontId="24" fillId="14" borderId="52" xfId="0" applyFont="1" applyFill="1" applyBorder="1" applyAlignment="1">
      <alignment horizontal="center"/>
    </xf>
    <xf numFmtId="0" fontId="24" fillId="14" borderId="43" xfId="0" applyFont="1" applyFill="1" applyBorder="1" applyAlignment="1">
      <alignment horizontal="center"/>
    </xf>
    <xf numFmtId="0" fontId="34" fillId="19" borderId="38" xfId="0" applyFont="1" applyFill="1" applyBorder="1" applyAlignment="1">
      <alignment/>
    </xf>
    <xf numFmtId="0" fontId="34" fillId="19" borderId="0" xfId="0" applyFont="1" applyFill="1" applyBorder="1" applyAlignment="1">
      <alignment/>
    </xf>
    <xf numFmtId="0" fontId="27" fillId="12" borderId="38" xfId="0" applyFont="1" applyFill="1" applyBorder="1" applyAlignment="1">
      <alignment/>
    </xf>
    <xf numFmtId="0" fontId="74" fillId="47" borderId="44" xfId="0" applyFont="1" applyFill="1" applyBorder="1" applyAlignment="1">
      <alignment horizontal="center" vertical="center"/>
    </xf>
    <xf numFmtId="0" fontId="74" fillId="47" borderId="40" xfId="0" applyFont="1" applyFill="1" applyBorder="1" applyAlignment="1">
      <alignment horizontal="center" vertical="center"/>
    </xf>
    <xf numFmtId="0" fontId="74" fillId="47" borderId="36" xfId="0" applyFont="1" applyFill="1" applyBorder="1" applyAlignment="1">
      <alignment horizontal="center" vertical="center"/>
    </xf>
    <xf numFmtId="0" fontId="75" fillId="48" borderId="38" xfId="0" applyFont="1" applyFill="1" applyBorder="1" applyAlignment="1">
      <alignment horizontal="center"/>
    </xf>
    <xf numFmtId="0" fontId="75" fillId="48" borderId="0" xfId="0" applyFont="1" applyFill="1" applyBorder="1" applyAlignment="1">
      <alignment horizontal="center"/>
    </xf>
    <xf numFmtId="0" fontId="75" fillId="48" borderId="3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448"/>
  <sheetViews>
    <sheetView zoomScalePageLayoutView="0" workbookViewId="0" topLeftCell="A132">
      <selection activeCell="G134" sqref="G134"/>
    </sheetView>
  </sheetViews>
  <sheetFormatPr defaultColWidth="9.140625" defaultRowHeight="12.75"/>
  <cols>
    <col min="1" max="2" width="25.00390625" style="7" customWidth="1"/>
    <col min="3" max="3" width="14.140625" style="17" customWidth="1"/>
    <col min="4" max="4" width="15.8515625" style="74" customWidth="1"/>
    <col min="5" max="5" width="16.57421875" style="74" customWidth="1"/>
    <col min="6" max="6" width="0.2890625" style="74" hidden="1" customWidth="1"/>
    <col min="7" max="7" width="11.28125" style="17" customWidth="1"/>
    <col min="8" max="8" width="1.421875" style="17" hidden="1" customWidth="1"/>
    <col min="9" max="9" width="20.57421875" style="0" customWidth="1"/>
  </cols>
  <sheetData>
    <row r="1" spans="1:9" ht="21.75" customHeight="1">
      <c r="A1" s="6" t="s">
        <v>3</v>
      </c>
      <c r="B1" s="6" t="s">
        <v>4</v>
      </c>
      <c r="C1" s="18" t="s">
        <v>0</v>
      </c>
      <c r="D1" s="61" t="s">
        <v>1</v>
      </c>
      <c r="E1" s="61" t="s">
        <v>8</v>
      </c>
      <c r="F1" s="61" t="s">
        <v>23</v>
      </c>
      <c r="G1" s="18" t="s">
        <v>2</v>
      </c>
      <c r="H1" s="14" t="s">
        <v>5</v>
      </c>
      <c r="I1" s="5" t="s">
        <v>6</v>
      </c>
    </row>
    <row r="2" spans="1:9" ht="12.75">
      <c r="A2" s="50" t="s">
        <v>9</v>
      </c>
      <c r="B2" s="40"/>
      <c r="C2" s="41"/>
      <c r="D2" s="80"/>
      <c r="E2" s="62"/>
      <c r="F2" s="62"/>
      <c r="G2" s="42"/>
      <c r="H2" s="41"/>
      <c r="I2" s="43"/>
    </row>
    <row r="3" spans="1:9" s="138" customFormat="1" ht="12.75">
      <c r="A3" s="274"/>
      <c r="B3" s="275" t="s">
        <v>463</v>
      </c>
      <c r="C3" s="150">
        <v>1</v>
      </c>
      <c r="D3" s="149"/>
      <c r="E3" s="164">
        <v>456.01</v>
      </c>
      <c r="F3" s="164"/>
      <c r="G3" s="276" t="s">
        <v>464</v>
      </c>
      <c r="H3" s="150"/>
      <c r="I3" s="166" t="s">
        <v>465</v>
      </c>
    </row>
    <row r="4" spans="1:9" s="53" customFormat="1" ht="38.25">
      <c r="A4" s="54"/>
      <c r="B4" s="55" t="s">
        <v>34</v>
      </c>
      <c r="C4" s="56"/>
      <c r="D4" s="63"/>
      <c r="E4" s="63">
        <v>65</v>
      </c>
      <c r="F4" s="63"/>
      <c r="G4" s="56" t="s">
        <v>42</v>
      </c>
      <c r="H4" s="56"/>
      <c r="I4" s="57"/>
    </row>
    <row r="5" spans="1:10" ht="12.75">
      <c r="A5" s="51"/>
      <c r="B5" s="58" t="s">
        <v>36</v>
      </c>
      <c r="C5" s="56"/>
      <c r="D5" s="63"/>
      <c r="E5" s="63">
        <v>22</v>
      </c>
      <c r="F5" s="63"/>
      <c r="G5" s="56" t="s">
        <v>45</v>
      </c>
      <c r="H5" s="56"/>
      <c r="I5" s="57" t="s">
        <v>37</v>
      </c>
      <c r="J5" s="12"/>
    </row>
    <row r="6" spans="1:9" s="52" customFormat="1" ht="12.75">
      <c r="A6" s="51"/>
      <c r="B6" s="58" t="s">
        <v>39</v>
      </c>
      <c r="C6" s="56"/>
      <c r="D6" s="63"/>
      <c r="E6" s="63">
        <v>5.5</v>
      </c>
      <c r="F6" s="63"/>
      <c r="G6" s="56" t="s">
        <v>40</v>
      </c>
      <c r="H6" s="56"/>
      <c r="I6" s="57"/>
    </row>
    <row r="7" spans="1:9" ht="25.5">
      <c r="A7" s="8"/>
      <c r="B7" s="162" t="s">
        <v>41</v>
      </c>
      <c r="C7" s="13"/>
      <c r="D7" s="63"/>
      <c r="E7" s="63">
        <v>470</v>
      </c>
      <c r="F7" s="63"/>
      <c r="G7" s="13" t="s">
        <v>44</v>
      </c>
      <c r="H7" s="13"/>
      <c r="I7" s="57" t="s">
        <v>37</v>
      </c>
    </row>
    <row r="8" spans="1:9" ht="38.25">
      <c r="A8" s="8"/>
      <c r="B8" s="162" t="s">
        <v>63</v>
      </c>
      <c r="C8" s="13"/>
      <c r="D8" s="63"/>
      <c r="E8" s="63">
        <v>247.77</v>
      </c>
      <c r="F8" s="63">
        <v>227.77</v>
      </c>
      <c r="G8" s="13" t="s">
        <v>55</v>
      </c>
      <c r="H8" s="13"/>
      <c r="I8" s="58" t="s">
        <v>64</v>
      </c>
    </row>
    <row r="9" spans="1:9" ht="12.75">
      <c r="A9" s="8"/>
      <c r="B9" s="163" t="s">
        <v>54</v>
      </c>
      <c r="C9" s="13">
        <v>1</v>
      </c>
      <c r="D9" s="63"/>
      <c r="E9" s="63">
        <v>121</v>
      </c>
      <c r="F9" s="63">
        <v>110</v>
      </c>
      <c r="G9" s="13" t="s">
        <v>78</v>
      </c>
      <c r="H9" s="13"/>
      <c r="I9" s="107"/>
    </row>
    <row r="10" spans="1:9" ht="25.5">
      <c r="A10" s="8"/>
      <c r="B10" s="162" t="s">
        <v>65</v>
      </c>
      <c r="C10" s="13">
        <v>1</v>
      </c>
      <c r="D10" s="63"/>
      <c r="E10" s="63">
        <v>290</v>
      </c>
      <c r="F10" s="63"/>
      <c r="G10" s="13" t="s">
        <v>80</v>
      </c>
      <c r="H10" s="13"/>
      <c r="I10" s="107" t="s">
        <v>37</v>
      </c>
    </row>
    <row r="11" spans="1:9" ht="51">
      <c r="A11" s="8"/>
      <c r="B11" s="232" t="s">
        <v>70</v>
      </c>
      <c r="C11" s="13"/>
      <c r="D11" s="63"/>
      <c r="E11" s="63">
        <v>560.69</v>
      </c>
      <c r="F11" s="63"/>
      <c r="G11" s="13" t="s">
        <v>71</v>
      </c>
      <c r="H11" s="13"/>
      <c r="I11" s="3" t="s">
        <v>69</v>
      </c>
    </row>
    <row r="12" spans="1:9" ht="25.5">
      <c r="A12" s="8"/>
      <c r="B12" s="162" t="s">
        <v>91</v>
      </c>
      <c r="C12" s="13">
        <v>1</v>
      </c>
      <c r="D12" s="63"/>
      <c r="E12" s="148" t="s">
        <v>449</v>
      </c>
      <c r="F12" s="148"/>
      <c r="G12" s="150" t="s">
        <v>90</v>
      </c>
      <c r="H12" s="13"/>
      <c r="I12" s="3" t="s">
        <v>93</v>
      </c>
    </row>
    <row r="13" spans="2:9" ht="38.25">
      <c r="B13" s="162" t="s">
        <v>85</v>
      </c>
      <c r="C13" s="60"/>
      <c r="D13" s="34"/>
      <c r="E13" s="34">
        <v>181.5</v>
      </c>
      <c r="F13" s="34"/>
      <c r="G13" s="13" t="s">
        <v>86</v>
      </c>
      <c r="H13" s="13"/>
      <c r="I13" s="3"/>
    </row>
    <row r="14" spans="2:9" ht="12.75">
      <c r="B14" s="162" t="s">
        <v>169</v>
      </c>
      <c r="C14" s="60">
        <v>1</v>
      </c>
      <c r="D14" s="34"/>
      <c r="E14" s="34">
        <v>77.41</v>
      </c>
      <c r="F14" s="34"/>
      <c r="G14" s="13" t="s">
        <v>170</v>
      </c>
      <c r="H14" s="13"/>
      <c r="I14" s="3"/>
    </row>
    <row r="15" spans="2:9" ht="12.75">
      <c r="B15" s="3" t="s">
        <v>100</v>
      </c>
      <c r="C15" s="13">
        <v>1</v>
      </c>
      <c r="D15" s="63"/>
      <c r="E15" s="149">
        <v>243.26</v>
      </c>
      <c r="F15" s="149"/>
      <c r="G15" s="150" t="s">
        <v>103</v>
      </c>
      <c r="H15" s="13"/>
      <c r="I15" s="169"/>
    </row>
    <row r="16" spans="2:9" ht="38.25">
      <c r="B16" s="3" t="s">
        <v>101</v>
      </c>
      <c r="C16" s="13">
        <v>1</v>
      </c>
      <c r="D16" s="63"/>
      <c r="E16" s="149">
        <v>182.29</v>
      </c>
      <c r="F16" s="149"/>
      <c r="G16" s="150" t="s">
        <v>104</v>
      </c>
      <c r="H16" s="13"/>
      <c r="I16" s="169"/>
    </row>
    <row r="17" spans="2:9" ht="12.75">
      <c r="B17" s="3" t="s">
        <v>102</v>
      </c>
      <c r="C17" s="13">
        <v>1</v>
      </c>
      <c r="D17" s="63"/>
      <c r="E17" s="149">
        <v>0</v>
      </c>
      <c r="F17" s="149"/>
      <c r="G17" s="150" t="s">
        <v>105</v>
      </c>
      <c r="H17" s="13"/>
      <c r="I17" s="3" t="s">
        <v>223</v>
      </c>
    </row>
    <row r="18" spans="2:9" ht="25.5">
      <c r="B18" s="3" t="s">
        <v>106</v>
      </c>
      <c r="C18" s="13">
        <v>1</v>
      </c>
      <c r="D18" s="63"/>
      <c r="E18" s="149">
        <v>424.88</v>
      </c>
      <c r="F18" s="149"/>
      <c r="G18" s="150" t="s">
        <v>107</v>
      </c>
      <c r="H18" s="13"/>
      <c r="I18" s="3"/>
    </row>
    <row r="19" spans="2:9" ht="12.75">
      <c r="B19" s="3" t="s">
        <v>102</v>
      </c>
      <c r="C19" s="13">
        <v>1</v>
      </c>
      <c r="D19" s="63"/>
      <c r="E19" s="149">
        <v>0</v>
      </c>
      <c r="F19" s="149"/>
      <c r="G19" s="150" t="s">
        <v>108</v>
      </c>
      <c r="H19" s="13"/>
      <c r="I19" s="3" t="s">
        <v>224</v>
      </c>
    </row>
    <row r="20" spans="2:9" ht="25.5">
      <c r="B20" s="3" t="s">
        <v>119</v>
      </c>
      <c r="C20" s="13">
        <v>1</v>
      </c>
      <c r="D20" s="63"/>
      <c r="E20" s="149">
        <v>38.42</v>
      </c>
      <c r="F20" s="149"/>
      <c r="G20" s="150" t="s">
        <v>120</v>
      </c>
      <c r="H20" s="13"/>
      <c r="I20" s="3"/>
    </row>
    <row r="21" spans="2:9" ht="25.5">
      <c r="B21" s="3" t="s">
        <v>123</v>
      </c>
      <c r="C21" s="13">
        <v>1</v>
      </c>
      <c r="D21" s="63"/>
      <c r="E21" s="149">
        <v>764.5</v>
      </c>
      <c r="F21" s="149"/>
      <c r="G21" s="150" t="s">
        <v>124</v>
      </c>
      <c r="H21" s="13"/>
      <c r="I21" s="3"/>
    </row>
    <row r="22" spans="2:9" ht="12.75">
      <c r="B22" s="3" t="s">
        <v>125</v>
      </c>
      <c r="C22" s="13">
        <v>1</v>
      </c>
      <c r="D22" s="63"/>
      <c r="E22" s="149">
        <v>86.81</v>
      </c>
      <c r="F22" s="149"/>
      <c r="G22" s="150" t="s">
        <v>126</v>
      </c>
      <c r="H22" s="13"/>
      <c r="I22" s="233"/>
    </row>
    <row r="23" spans="2:9" ht="12.75">
      <c r="B23" s="3" t="s">
        <v>127</v>
      </c>
      <c r="C23" s="13">
        <v>4</v>
      </c>
      <c r="D23" s="63"/>
      <c r="E23" s="149">
        <v>1760</v>
      </c>
      <c r="F23" s="149"/>
      <c r="G23" s="150" t="s">
        <v>128</v>
      </c>
      <c r="H23" s="13"/>
      <c r="I23" s="3"/>
    </row>
    <row r="24" spans="2:9" ht="51">
      <c r="B24" s="3" t="s">
        <v>129</v>
      </c>
      <c r="C24" s="13" t="s">
        <v>130</v>
      </c>
      <c r="D24" s="63"/>
      <c r="E24" s="149">
        <v>4114</v>
      </c>
      <c r="F24" s="149"/>
      <c r="G24" s="150" t="s">
        <v>131</v>
      </c>
      <c r="H24" s="13"/>
      <c r="I24" s="3"/>
    </row>
    <row r="25" spans="2:9" ht="25.5">
      <c r="B25" s="3" t="s">
        <v>148</v>
      </c>
      <c r="C25" s="13">
        <v>2</v>
      </c>
      <c r="D25" s="63"/>
      <c r="E25" s="63">
        <v>406.8</v>
      </c>
      <c r="F25" s="63"/>
      <c r="G25" s="13" t="s">
        <v>149</v>
      </c>
      <c r="H25" s="13"/>
      <c r="I25" s="3"/>
    </row>
    <row r="26" spans="2:9" ht="45">
      <c r="B26" s="234" t="s">
        <v>150</v>
      </c>
      <c r="C26" s="13">
        <v>2</v>
      </c>
      <c r="D26" s="63"/>
      <c r="E26" s="63" t="s">
        <v>273</v>
      </c>
      <c r="F26" s="63"/>
      <c r="G26" s="13" t="s">
        <v>151</v>
      </c>
      <c r="H26" s="13"/>
      <c r="I26" s="3"/>
    </row>
    <row r="27" spans="2:9" ht="12.75">
      <c r="B27" s="3" t="s">
        <v>152</v>
      </c>
      <c r="C27" s="13">
        <v>1</v>
      </c>
      <c r="D27" s="63"/>
      <c r="E27" s="63">
        <v>30.7</v>
      </c>
      <c r="F27" s="63"/>
      <c r="G27" s="13" t="s">
        <v>162</v>
      </c>
      <c r="H27" s="13"/>
      <c r="I27" s="3"/>
    </row>
    <row r="28" spans="2:9" ht="25.5">
      <c r="B28" s="3" t="s">
        <v>153</v>
      </c>
      <c r="C28" s="13">
        <v>1</v>
      </c>
      <c r="D28" s="63"/>
      <c r="E28" s="63" t="s">
        <v>452</v>
      </c>
      <c r="F28" s="63"/>
      <c r="G28" s="13" t="s">
        <v>163</v>
      </c>
      <c r="H28" s="13"/>
      <c r="I28" s="3" t="s">
        <v>451</v>
      </c>
    </row>
    <row r="29" spans="2:9" ht="25.5">
      <c r="B29" s="3" t="s">
        <v>154</v>
      </c>
      <c r="C29" s="13">
        <v>2</v>
      </c>
      <c r="D29" s="63"/>
      <c r="E29" s="63">
        <v>60</v>
      </c>
      <c r="F29" s="63"/>
      <c r="G29" s="13" t="s">
        <v>164</v>
      </c>
      <c r="H29" s="13"/>
      <c r="I29" s="3" t="s">
        <v>155</v>
      </c>
    </row>
    <row r="30" spans="2:9" ht="12.75">
      <c r="B30" s="3"/>
      <c r="C30" s="13"/>
      <c r="D30" s="63"/>
      <c r="E30" s="63"/>
      <c r="F30" s="63"/>
      <c r="G30" s="13"/>
      <c r="H30" s="13"/>
      <c r="I30" s="3"/>
    </row>
    <row r="31" spans="2:9" ht="38.25">
      <c r="B31" s="3" t="s">
        <v>159</v>
      </c>
      <c r="C31" s="13"/>
      <c r="D31" s="63"/>
      <c r="E31" s="63">
        <v>540</v>
      </c>
      <c r="F31" s="63"/>
      <c r="G31" s="13" t="s">
        <v>158</v>
      </c>
      <c r="H31" s="13"/>
      <c r="I31" s="3"/>
    </row>
    <row r="32" spans="1:9" ht="15">
      <c r="A32" s="108"/>
      <c r="B32" s="3" t="s">
        <v>192</v>
      </c>
      <c r="C32" s="13">
        <v>1</v>
      </c>
      <c r="D32" s="63"/>
      <c r="E32" s="63">
        <v>0</v>
      </c>
      <c r="F32" s="63"/>
      <c r="G32" s="13" t="s">
        <v>193</v>
      </c>
      <c r="H32" s="13"/>
      <c r="I32" s="3" t="s">
        <v>194</v>
      </c>
    </row>
    <row r="33" spans="1:9" ht="15">
      <c r="A33" s="108"/>
      <c r="B33" s="3" t="s">
        <v>197</v>
      </c>
      <c r="C33" s="13">
        <v>1</v>
      </c>
      <c r="D33" s="63"/>
      <c r="E33" s="63">
        <v>39.55</v>
      </c>
      <c r="F33" s="63"/>
      <c r="G33" s="13" t="s">
        <v>198</v>
      </c>
      <c r="H33" s="13"/>
      <c r="I33" s="3"/>
    </row>
    <row r="34" spans="1:9" ht="26.25">
      <c r="A34" s="108"/>
      <c r="B34" s="3" t="s">
        <v>199</v>
      </c>
      <c r="C34" s="13">
        <v>1</v>
      </c>
      <c r="D34" s="63"/>
      <c r="E34" s="63">
        <v>0</v>
      </c>
      <c r="F34" s="63"/>
      <c r="G34" s="13" t="s">
        <v>200</v>
      </c>
      <c r="H34" s="13"/>
      <c r="I34" s="3" t="s">
        <v>201</v>
      </c>
    </row>
    <row r="35" spans="1:9" ht="26.25">
      <c r="A35" s="108"/>
      <c r="B35" s="3" t="s">
        <v>203</v>
      </c>
      <c r="C35" s="13">
        <v>2</v>
      </c>
      <c r="D35" s="63"/>
      <c r="E35" s="63">
        <v>0</v>
      </c>
      <c r="F35" s="63"/>
      <c r="G35" s="13" t="s">
        <v>202</v>
      </c>
      <c r="H35" s="13"/>
      <c r="I35" s="3" t="s">
        <v>453</v>
      </c>
    </row>
    <row r="36" spans="1:9" ht="15">
      <c r="A36" s="108"/>
      <c r="B36" s="3" t="s">
        <v>204</v>
      </c>
      <c r="C36" s="13">
        <v>1</v>
      </c>
      <c r="D36" s="63"/>
      <c r="E36" s="63">
        <v>45.2</v>
      </c>
      <c r="F36" s="63"/>
      <c r="G36" s="13" t="s">
        <v>205</v>
      </c>
      <c r="H36" s="13"/>
      <c r="I36" s="3"/>
    </row>
    <row r="37" spans="1:9" ht="51.75">
      <c r="A37" s="108"/>
      <c r="B37" s="3" t="s">
        <v>207</v>
      </c>
      <c r="C37" s="1">
        <v>1</v>
      </c>
      <c r="D37" s="95"/>
      <c r="E37" s="63">
        <v>706.25</v>
      </c>
      <c r="F37" s="31"/>
      <c r="G37" s="13" t="s">
        <v>206</v>
      </c>
      <c r="H37" s="13"/>
      <c r="I37" s="3"/>
    </row>
    <row r="38" spans="1:9" ht="45">
      <c r="A38" s="108"/>
      <c r="B38" s="234" t="s">
        <v>209</v>
      </c>
      <c r="C38" s="1">
        <v>2</v>
      </c>
      <c r="D38" s="95"/>
      <c r="E38" s="63" t="s">
        <v>234</v>
      </c>
      <c r="F38" s="31"/>
      <c r="G38" s="13" t="s">
        <v>208</v>
      </c>
      <c r="H38" s="13"/>
      <c r="I38" s="3"/>
    </row>
    <row r="39" spans="1:9" ht="39">
      <c r="A39" s="108"/>
      <c r="B39" s="3" t="s">
        <v>210</v>
      </c>
      <c r="C39" s="1">
        <v>1</v>
      </c>
      <c r="D39" s="95"/>
      <c r="E39" s="31">
        <v>280.24</v>
      </c>
      <c r="F39" s="31"/>
      <c r="G39" s="13" t="s">
        <v>211</v>
      </c>
      <c r="H39" s="13"/>
      <c r="I39" s="3"/>
    </row>
    <row r="40" spans="1:9" ht="15">
      <c r="A40" s="108"/>
      <c r="B40" s="3" t="s">
        <v>212</v>
      </c>
      <c r="C40" s="1"/>
      <c r="D40" s="95"/>
      <c r="E40" s="63">
        <v>793.11</v>
      </c>
      <c r="F40" s="31"/>
      <c r="G40" s="13" t="s">
        <v>213</v>
      </c>
      <c r="H40" s="13"/>
      <c r="I40" s="3"/>
    </row>
    <row r="41" spans="1:9" ht="26.25">
      <c r="A41" s="108"/>
      <c r="B41" s="3" t="s">
        <v>214</v>
      </c>
      <c r="C41" s="1">
        <v>1</v>
      </c>
      <c r="D41" s="95"/>
      <c r="E41" s="31"/>
      <c r="F41" s="31"/>
      <c r="G41" s="13" t="s">
        <v>215</v>
      </c>
      <c r="H41" s="13"/>
      <c r="I41" s="3" t="s">
        <v>222</v>
      </c>
    </row>
    <row r="42" spans="1:9" ht="15">
      <c r="A42" s="108"/>
      <c r="B42" s="3" t="s">
        <v>216</v>
      </c>
      <c r="C42" s="1">
        <v>1</v>
      </c>
      <c r="D42" s="95"/>
      <c r="E42" s="31">
        <v>39.55</v>
      </c>
      <c r="F42" s="31"/>
      <c r="G42" s="13" t="s">
        <v>217</v>
      </c>
      <c r="H42" s="13"/>
      <c r="I42" s="3"/>
    </row>
    <row r="43" spans="1:9" ht="26.25">
      <c r="A43" s="108"/>
      <c r="B43" s="3" t="s">
        <v>225</v>
      </c>
      <c r="C43" s="1">
        <v>1</v>
      </c>
      <c r="D43" s="95"/>
      <c r="E43" s="63" t="s">
        <v>272</v>
      </c>
      <c r="F43" s="31"/>
      <c r="G43" s="13" t="s">
        <v>226</v>
      </c>
      <c r="H43" s="13"/>
      <c r="I43" s="3"/>
    </row>
    <row r="44" spans="1:9" ht="15">
      <c r="A44" s="108"/>
      <c r="B44" s="3" t="s">
        <v>227</v>
      </c>
      <c r="C44" s="1">
        <v>1</v>
      </c>
      <c r="D44" s="95"/>
      <c r="E44" s="63" t="s">
        <v>228</v>
      </c>
      <c r="F44" s="31"/>
      <c r="G44" s="13" t="s">
        <v>229</v>
      </c>
      <c r="H44" s="13"/>
      <c r="I44" s="3"/>
    </row>
    <row r="45" spans="1:9" ht="15">
      <c r="A45" s="108"/>
      <c r="B45" s="3" t="s">
        <v>239</v>
      </c>
      <c r="C45" s="1">
        <v>1</v>
      </c>
      <c r="D45" s="95"/>
      <c r="E45" s="63" t="s">
        <v>237</v>
      </c>
      <c r="F45" s="31"/>
      <c r="G45" s="13" t="s">
        <v>238</v>
      </c>
      <c r="H45" s="13"/>
      <c r="I45" s="3"/>
    </row>
    <row r="46" spans="1:9" ht="15">
      <c r="A46" s="108"/>
      <c r="B46" s="3" t="s">
        <v>240</v>
      </c>
      <c r="C46" s="1">
        <v>1</v>
      </c>
      <c r="D46" s="95"/>
      <c r="E46" s="63" t="s">
        <v>436</v>
      </c>
      <c r="F46" s="31"/>
      <c r="G46" s="13" t="s">
        <v>241</v>
      </c>
      <c r="H46" s="13"/>
      <c r="I46" s="3"/>
    </row>
    <row r="47" spans="1:9" ht="26.25">
      <c r="A47" s="108"/>
      <c r="B47" s="3" t="s">
        <v>243</v>
      </c>
      <c r="C47" s="1">
        <v>1</v>
      </c>
      <c r="D47" s="95"/>
      <c r="E47" s="31">
        <v>190.97</v>
      </c>
      <c r="F47" s="31"/>
      <c r="G47" s="13" t="s">
        <v>244</v>
      </c>
      <c r="H47" s="13"/>
      <c r="I47" s="3"/>
    </row>
    <row r="48" spans="1:9" ht="39">
      <c r="A48" s="108"/>
      <c r="B48" s="3" t="s">
        <v>249</v>
      </c>
      <c r="C48" s="235" t="s">
        <v>250</v>
      </c>
      <c r="D48" s="95"/>
      <c r="E48" s="31">
        <v>0</v>
      </c>
      <c r="F48" s="31"/>
      <c r="G48" s="13" t="s">
        <v>251</v>
      </c>
      <c r="H48" s="13"/>
      <c r="I48" s="3" t="s">
        <v>320</v>
      </c>
    </row>
    <row r="49" spans="1:9" ht="26.25">
      <c r="A49" s="108"/>
      <c r="B49" s="3" t="s">
        <v>254</v>
      </c>
      <c r="C49" s="1">
        <v>2</v>
      </c>
      <c r="D49" s="95"/>
      <c r="E49" s="63">
        <v>207.92</v>
      </c>
      <c r="F49" s="31"/>
      <c r="G49" s="13" t="s">
        <v>255</v>
      </c>
      <c r="H49" s="13"/>
      <c r="I49" s="3"/>
    </row>
    <row r="50" spans="1:9" ht="26.25">
      <c r="A50" s="108"/>
      <c r="B50" s="3" t="s">
        <v>256</v>
      </c>
      <c r="C50" s="1">
        <v>1</v>
      </c>
      <c r="D50" s="95"/>
      <c r="E50" s="31">
        <v>561.57</v>
      </c>
      <c r="F50" s="31"/>
      <c r="G50" s="13" t="s">
        <v>257</v>
      </c>
      <c r="H50" s="13"/>
      <c r="I50" s="3"/>
    </row>
    <row r="51" spans="1:9" ht="15">
      <c r="A51" s="108"/>
      <c r="B51" s="3" t="s">
        <v>262</v>
      </c>
      <c r="C51" s="1">
        <v>1</v>
      </c>
      <c r="D51" s="95"/>
      <c r="E51" s="31">
        <v>28250</v>
      </c>
      <c r="F51" s="31"/>
      <c r="G51" s="13" t="s">
        <v>263</v>
      </c>
      <c r="H51" s="13"/>
      <c r="I51" s="3"/>
    </row>
    <row r="52" spans="1:9" ht="39">
      <c r="A52" s="108"/>
      <c r="B52" s="3" t="s">
        <v>265</v>
      </c>
      <c r="C52" s="1">
        <v>1</v>
      </c>
      <c r="D52" s="95"/>
      <c r="E52" s="31">
        <v>536.75</v>
      </c>
      <c r="F52" s="31"/>
      <c r="G52" s="13" t="s">
        <v>294</v>
      </c>
      <c r="H52" s="13"/>
      <c r="I52" s="3"/>
    </row>
    <row r="53" spans="1:9" ht="26.25">
      <c r="A53" s="108"/>
      <c r="B53" s="3" t="s">
        <v>270</v>
      </c>
      <c r="C53" s="1">
        <v>1</v>
      </c>
      <c r="D53" s="95"/>
      <c r="E53" s="31">
        <v>251.99</v>
      </c>
      <c r="F53" s="31"/>
      <c r="G53" s="13" t="s">
        <v>287</v>
      </c>
      <c r="H53" s="13"/>
      <c r="I53" s="3"/>
    </row>
    <row r="54" spans="1:9" ht="39">
      <c r="A54" s="108"/>
      <c r="B54" s="3" t="s">
        <v>283</v>
      </c>
      <c r="C54" s="1">
        <v>5</v>
      </c>
      <c r="D54" s="95"/>
      <c r="E54" s="31">
        <v>41</v>
      </c>
      <c r="F54" s="31"/>
      <c r="G54" s="13" t="s">
        <v>292</v>
      </c>
      <c r="H54" s="13"/>
      <c r="I54" s="233">
        <v>71.25</v>
      </c>
    </row>
    <row r="55" spans="1:9" ht="39">
      <c r="A55" s="108"/>
      <c r="B55" s="3" t="s">
        <v>284</v>
      </c>
      <c r="C55" s="1">
        <v>2</v>
      </c>
      <c r="D55" s="95"/>
      <c r="E55" s="31">
        <v>67.8</v>
      </c>
      <c r="F55" s="31"/>
      <c r="G55" s="13" t="s">
        <v>290</v>
      </c>
      <c r="H55" s="13"/>
      <c r="I55" s="3"/>
    </row>
    <row r="56" spans="1:9" ht="15">
      <c r="A56" s="108"/>
      <c r="B56" s="3" t="s">
        <v>289</v>
      </c>
      <c r="C56" s="1">
        <v>1</v>
      </c>
      <c r="D56" s="95"/>
      <c r="E56" s="31">
        <v>92.66</v>
      </c>
      <c r="F56" s="31"/>
      <c r="G56" s="13" t="s">
        <v>291</v>
      </c>
      <c r="H56" s="13"/>
      <c r="I56" s="3"/>
    </row>
    <row r="57" spans="1:9" ht="15">
      <c r="A57" s="108"/>
      <c r="B57" s="3" t="s">
        <v>369</v>
      </c>
      <c r="C57" s="1">
        <v>1</v>
      </c>
      <c r="D57" s="95"/>
      <c r="E57" s="31">
        <v>38334.12</v>
      </c>
      <c r="F57" s="31"/>
      <c r="G57" s="13" t="s">
        <v>293</v>
      </c>
      <c r="H57" s="13"/>
      <c r="I57" s="3"/>
    </row>
    <row r="58" spans="1:9" ht="15">
      <c r="A58" s="108"/>
      <c r="B58" s="3" t="s">
        <v>298</v>
      </c>
      <c r="C58" s="1"/>
      <c r="D58" s="95"/>
      <c r="E58" s="280">
        <v>83662</v>
      </c>
      <c r="F58" s="31"/>
      <c r="G58" s="279" t="s">
        <v>295</v>
      </c>
      <c r="H58" s="13"/>
      <c r="I58" s="3"/>
    </row>
    <row r="59" spans="1:9" ht="15">
      <c r="A59" s="108"/>
      <c r="B59" s="3" t="s">
        <v>297</v>
      </c>
      <c r="C59" s="1"/>
      <c r="D59" s="95"/>
      <c r="E59" s="31">
        <v>8304</v>
      </c>
      <c r="F59" s="31"/>
      <c r="G59" s="13" t="s">
        <v>296</v>
      </c>
      <c r="H59" s="13"/>
      <c r="I59" s="3"/>
    </row>
    <row r="60" spans="2:9" ht="89.25">
      <c r="B60" s="3" t="s">
        <v>299</v>
      </c>
      <c r="C60" s="13"/>
      <c r="D60" s="63"/>
      <c r="E60" s="63"/>
      <c r="F60" s="63"/>
      <c r="G60" s="13"/>
      <c r="H60" s="13"/>
      <c r="I60" s="3"/>
    </row>
    <row r="61" spans="2:9" ht="12.75">
      <c r="B61" s="3" t="s">
        <v>314</v>
      </c>
      <c r="C61" s="13"/>
      <c r="D61" s="63"/>
      <c r="E61" s="63">
        <v>15814</v>
      </c>
      <c r="F61" s="63"/>
      <c r="G61" s="13" t="s">
        <v>316</v>
      </c>
      <c r="H61" s="13"/>
      <c r="I61" s="3" t="s">
        <v>315</v>
      </c>
    </row>
    <row r="62" spans="2:9" ht="25.5">
      <c r="B62" s="103" t="s">
        <v>317</v>
      </c>
      <c r="C62" s="22"/>
      <c r="D62" s="92"/>
      <c r="E62" s="92">
        <v>395.5</v>
      </c>
      <c r="F62" s="92"/>
      <c r="G62" s="22" t="s">
        <v>165</v>
      </c>
      <c r="H62" s="22"/>
      <c r="I62" s="3"/>
    </row>
    <row r="64" spans="2:9" ht="12.75">
      <c r="B64" s="3" t="s">
        <v>328</v>
      </c>
      <c r="C64" s="13"/>
      <c r="D64" s="63"/>
      <c r="E64" s="63">
        <v>3940.65</v>
      </c>
      <c r="F64" s="92"/>
      <c r="G64" s="22" t="s">
        <v>322</v>
      </c>
      <c r="H64" s="22"/>
      <c r="I64" s="3"/>
    </row>
    <row r="65" spans="2:9" ht="25.5">
      <c r="B65" s="21" t="s">
        <v>329</v>
      </c>
      <c r="C65" s="20"/>
      <c r="D65" s="64"/>
      <c r="E65" s="64">
        <v>7527</v>
      </c>
      <c r="F65" s="92"/>
      <c r="G65" s="22" t="s">
        <v>330</v>
      </c>
      <c r="H65" s="22"/>
      <c r="I65" s="3"/>
    </row>
    <row r="66" spans="2:9" ht="12.75">
      <c r="B66" s="3" t="s">
        <v>333</v>
      </c>
      <c r="C66" s="13">
        <v>1</v>
      </c>
      <c r="D66" s="63"/>
      <c r="E66" s="63"/>
      <c r="F66" s="63"/>
      <c r="G66" s="13" t="s">
        <v>334</v>
      </c>
      <c r="H66" s="22"/>
      <c r="I66" s="3"/>
    </row>
    <row r="67" spans="2:9" ht="12.75">
      <c r="B67" s="3" t="s">
        <v>336</v>
      </c>
      <c r="C67" s="13">
        <v>1</v>
      </c>
      <c r="D67" s="63"/>
      <c r="E67" s="63">
        <v>248.6</v>
      </c>
      <c r="F67" s="63"/>
      <c r="G67" s="13" t="s">
        <v>335</v>
      </c>
      <c r="H67" s="22"/>
      <c r="I67" s="3"/>
    </row>
    <row r="68" spans="2:9" ht="38.25">
      <c r="B68" s="3" t="s">
        <v>341</v>
      </c>
      <c r="C68" s="13">
        <v>1</v>
      </c>
      <c r="D68" s="63"/>
      <c r="E68" s="63">
        <v>131.18</v>
      </c>
      <c r="F68" s="92"/>
      <c r="G68" s="13" t="s">
        <v>342</v>
      </c>
      <c r="H68" s="22"/>
      <c r="I68" s="3" t="s">
        <v>371</v>
      </c>
    </row>
    <row r="69" spans="2:9" ht="12.75">
      <c r="B69" s="103" t="s">
        <v>343</v>
      </c>
      <c r="C69" s="22">
        <v>1</v>
      </c>
      <c r="D69" s="92"/>
      <c r="E69" s="92">
        <v>66.67</v>
      </c>
      <c r="F69" s="92"/>
      <c r="G69" s="13" t="s">
        <v>344</v>
      </c>
      <c r="H69" s="22"/>
      <c r="I69" s="3"/>
    </row>
    <row r="70" spans="2:9" ht="63.75">
      <c r="B70" s="3" t="s">
        <v>345</v>
      </c>
      <c r="C70" s="13">
        <v>1</v>
      </c>
      <c r="D70" s="63"/>
      <c r="E70" s="63">
        <v>758</v>
      </c>
      <c r="F70" s="92"/>
      <c r="G70" s="22" t="s">
        <v>346</v>
      </c>
      <c r="H70" s="22"/>
      <c r="I70" s="3"/>
    </row>
    <row r="71" spans="2:9" ht="114.75">
      <c r="B71" s="21" t="s">
        <v>347</v>
      </c>
      <c r="C71" s="20"/>
      <c r="D71" s="64"/>
      <c r="E71" s="64">
        <v>1518</v>
      </c>
      <c r="F71" s="92"/>
      <c r="G71" s="20" t="s">
        <v>348</v>
      </c>
      <c r="H71" s="22"/>
      <c r="I71" s="3" t="s">
        <v>469</v>
      </c>
    </row>
    <row r="72" spans="2:9" ht="25.5">
      <c r="B72" s="3" t="s">
        <v>350</v>
      </c>
      <c r="C72" s="13">
        <v>1</v>
      </c>
      <c r="D72" s="63"/>
      <c r="E72" s="63" t="s">
        <v>467</v>
      </c>
      <c r="F72" s="63"/>
      <c r="G72" s="13" t="s">
        <v>351</v>
      </c>
      <c r="H72" s="22"/>
      <c r="I72" s="3" t="s">
        <v>372</v>
      </c>
    </row>
    <row r="73" spans="2:9" ht="25.5">
      <c r="B73" s="21" t="s">
        <v>352</v>
      </c>
      <c r="C73" s="20">
        <v>1</v>
      </c>
      <c r="D73" s="64"/>
      <c r="E73" s="64" t="s">
        <v>354</v>
      </c>
      <c r="F73" s="92"/>
      <c r="G73" s="20" t="s">
        <v>353</v>
      </c>
      <c r="H73" s="22"/>
      <c r="I73" s="3"/>
    </row>
    <row r="74" spans="2:9" ht="38.25">
      <c r="B74" s="21" t="s">
        <v>358</v>
      </c>
      <c r="C74" s="20">
        <v>1</v>
      </c>
      <c r="D74" s="64"/>
      <c r="E74" s="64">
        <v>167.24</v>
      </c>
      <c r="F74" s="92"/>
      <c r="G74" s="20" t="s">
        <v>359</v>
      </c>
      <c r="H74" s="22"/>
      <c r="I74" s="3"/>
    </row>
    <row r="75" spans="2:9" ht="25.5">
      <c r="B75" s="21" t="s">
        <v>361</v>
      </c>
      <c r="C75" s="20">
        <v>1</v>
      </c>
      <c r="D75" s="64"/>
      <c r="E75" s="64" t="s">
        <v>466</v>
      </c>
      <c r="F75" s="92"/>
      <c r="G75" s="20" t="s">
        <v>362</v>
      </c>
      <c r="H75" s="22"/>
      <c r="I75" s="3"/>
    </row>
    <row r="76" spans="2:9" ht="12.75">
      <c r="B76" s="3" t="s">
        <v>356</v>
      </c>
      <c r="C76" s="96">
        <v>1</v>
      </c>
      <c r="D76" s="104"/>
      <c r="E76" s="31">
        <v>111.87</v>
      </c>
      <c r="F76" s="31"/>
      <c r="G76" s="19" t="s">
        <v>357</v>
      </c>
      <c r="H76" s="22"/>
      <c r="I76" s="3"/>
    </row>
    <row r="77" spans="2:9" ht="12.75">
      <c r="B77" s="21" t="s">
        <v>377</v>
      </c>
      <c r="C77" s="20"/>
      <c r="D77" s="64"/>
      <c r="E77" s="64">
        <v>52553</v>
      </c>
      <c r="F77" s="92"/>
      <c r="G77" s="20" t="s">
        <v>378</v>
      </c>
      <c r="H77" s="22"/>
      <c r="I77" s="3"/>
    </row>
    <row r="78" spans="2:9" ht="12.75">
      <c r="B78" s="21" t="s">
        <v>379</v>
      </c>
      <c r="C78" s="20">
        <v>1</v>
      </c>
      <c r="D78" s="64"/>
      <c r="E78" s="64">
        <v>295.5</v>
      </c>
      <c r="F78" s="92"/>
      <c r="G78" s="20" t="s">
        <v>380</v>
      </c>
      <c r="H78" s="22"/>
      <c r="I78" s="3"/>
    </row>
    <row r="79" spans="2:9" ht="25.5">
      <c r="B79" s="21" t="s">
        <v>383</v>
      </c>
      <c r="C79" s="20">
        <v>1</v>
      </c>
      <c r="D79" s="64"/>
      <c r="E79" s="64">
        <v>456</v>
      </c>
      <c r="F79" s="92"/>
      <c r="G79" s="20" t="s">
        <v>384</v>
      </c>
      <c r="H79" s="22"/>
      <c r="I79" s="3"/>
    </row>
    <row r="80" spans="2:9" ht="12.75">
      <c r="B80" s="3" t="s">
        <v>385</v>
      </c>
      <c r="C80" s="13">
        <v>1</v>
      </c>
      <c r="D80" s="63"/>
      <c r="E80" s="63">
        <v>4344</v>
      </c>
      <c r="F80" s="63"/>
      <c r="G80" s="13" t="s">
        <v>386</v>
      </c>
      <c r="H80" s="13"/>
      <c r="I80" s="3"/>
    </row>
    <row r="81" spans="2:9" ht="25.5">
      <c r="B81" s="21" t="s">
        <v>388</v>
      </c>
      <c r="C81" s="20" t="s">
        <v>389</v>
      </c>
      <c r="D81" s="64"/>
      <c r="E81" s="64">
        <v>972</v>
      </c>
      <c r="F81" s="92"/>
      <c r="G81" s="20" t="s">
        <v>387</v>
      </c>
      <c r="H81" s="22"/>
      <c r="I81" s="3"/>
    </row>
    <row r="82" spans="2:9" ht="25.5">
      <c r="B82" s="21" t="s">
        <v>390</v>
      </c>
      <c r="C82" s="20"/>
      <c r="D82" s="64"/>
      <c r="E82" s="64">
        <v>49610</v>
      </c>
      <c r="F82" s="92"/>
      <c r="G82" s="20" t="s">
        <v>391</v>
      </c>
      <c r="H82" s="22"/>
      <c r="I82" s="3"/>
    </row>
    <row r="83" spans="2:9" ht="25.5">
      <c r="B83" s="21" t="s">
        <v>399</v>
      </c>
      <c r="C83" s="20">
        <v>1</v>
      </c>
      <c r="D83" s="64"/>
      <c r="E83" s="64">
        <v>168</v>
      </c>
      <c r="F83" s="92"/>
      <c r="G83" s="20" t="s">
        <v>400</v>
      </c>
      <c r="H83" s="22"/>
      <c r="I83" s="3"/>
    </row>
    <row r="84" spans="2:9" ht="25.5">
      <c r="B84" s="103" t="s">
        <v>403</v>
      </c>
      <c r="C84" s="22">
        <v>1</v>
      </c>
      <c r="D84" s="92"/>
      <c r="E84" s="92"/>
      <c r="F84" s="92"/>
      <c r="G84" s="22" t="s">
        <v>404</v>
      </c>
      <c r="H84" s="22"/>
      <c r="I84" s="3" t="s">
        <v>473</v>
      </c>
    </row>
    <row r="85" spans="1:9" ht="29.25" customHeight="1" thickBot="1">
      <c r="A85" s="1"/>
      <c r="B85" s="21" t="s">
        <v>406</v>
      </c>
      <c r="C85" s="59">
        <v>1</v>
      </c>
      <c r="D85" s="64"/>
      <c r="E85" s="63" t="s">
        <v>407</v>
      </c>
      <c r="F85" s="63"/>
      <c r="G85" s="111" t="s">
        <v>323</v>
      </c>
      <c r="H85" s="246"/>
      <c r="I85" s="1"/>
    </row>
    <row r="86" spans="1:9" ht="17.25" customHeight="1">
      <c r="A86" s="1"/>
      <c r="B86" s="21" t="s">
        <v>418</v>
      </c>
      <c r="C86" s="59">
        <v>1</v>
      </c>
      <c r="D86" s="64"/>
      <c r="E86" s="63">
        <v>40</v>
      </c>
      <c r="F86" s="63"/>
      <c r="G86" s="111" t="s">
        <v>421</v>
      </c>
      <c r="H86" s="22"/>
      <c r="I86" s="1"/>
    </row>
    <row r="87" spans="1:9" ht="27.75" customHeight="1">
      <c r="A87" s="1"/>
      <c r="B87" s="21" t="s">
        <v>419</v>
      </c>
      <c r="C87" s="59">
        <v>1</v>
      </c>
      <c r="D87" s="64"/>
      <c r="E87" s="63">
        <v>418.1</v>
      </c>
      <c r="F87" s="63"/>
      <c r="G87" s="111" t="s">
        <v>420</v>
      </c>
      <c r="H87" s="22"/>
      <c r="I87" s="1"/>
    </row>
    <row r="88" spans="1:9" ht="12.75">
      <c r="A88" s="1"/>
      <c r="B88" s="21" t="s">
        <v>422</v>
      </c>
      <c r="C88" s="96">
        <v>1</v>
      </c>
      <c r="D88" s="104"/>
      <c r="E88" s="31">
        <v>28.25</v>
      </c>
      <c r="F88" s="31"/>
      <c r="G88" s="111" t="s">
        <v>423</v>
      </c>
      <c r="H88" s="38"/>
      <c r="I88" s="264"/>
    </row>
    <row r="89" spans="1:9" ht="12.75">
      <c r="A89" s="12"/>
      <c r="B89" s="3" t="s">
        <v>428</v>
      </c>
      <c r="C89" s="267">
        <v>1</v>
      </c>
      <c r="D89" s="95"/>
      <c r="E89" s="101">
        <v>41</v>
      </c>
      <c r="F89" s="101"/>
      <c r="G89" s="112" t="s">
        <v>427</v>
      </c>
      <c r="H89" s="268"/>
      <c r="I89" s="269"/>
    </row>
    <row r="90" spans="1:9" ht="12.75">
      <c r="A90" s="12"/>
      <c r="B90" s="103" t="s">
        <v>431</v>
      </c>
      <c r="C90" s="1">
        <v>2</v>
      </c>
      <c r="D90" s="95"/>
      <c r="E90" s="31">
        <v>624</v>
      </c>
      <c r="F90" s="101"/>
      <c r="G90" s="13" t="s">
        <v>432</v>
      </c>
      <c r="H90" s="268"/>
      <c r="I90" s="269"/>
    </row>
    <row r="91" spans="1:9" ht="89.25">
      <c r="A91" s="12"/>
      <c r="B91" s="11" t="s">
        <v>326</v>
      </c>
      <c r="C91" s="1">
        <v>1</v>
      </c>
      <c r="D91" s="95"/>
      <c r="E91" s="31">
        <v>122.66</v>
      </c>
      <c r="F91" s="101"/>
      <c r="G91" s="22" t="s">
        <v>327</v>
      </c>
      <c r="H91" s="268"/>
      <c r="I91" s="269"/>
    </row>
    <row r="92" spans="1:9" ht="21" customHeight="1">
      <c r="A92" s="12"/>
      <c r="B92" s="271" t="s">
        <v>435</v>
      </c>
      <c r="C92" s="29"/>
      <c r="D92" s="270"/>
      <c r="E92" s="101">
        <v>61</v>
      </c>
      <c r="F92" s="101"/>
      <c r="G92" s="22" t="s">
        <v>434</v>
      </c>
      <c r="H92" s="268"/>
      <c r="I92" s="269"/>
    </row>
    <row r="93" spans="1:9" ht="21" customHeight="1">
      <c r="A93" s="12"/>
      <c r="B93" s="271" t="s">
        <v>474</v>
      </c>
      <c r="C93" s="29">
        <v>1</v>
      </c>
      <c r="D93" s="270"/>
      <c r="E93" s="278">
        <v>0</v>
      </c>
      <c r="F93" s="101"/>
      <c r="G93" s="22" t="s">
        <v>475</v>
      </c>
      <c r="H93" s="268"/>
      <c r="I93" s="269" t="s">
        <v>476</v>
      </c>
    </row>
    <row r="94" spans="1:9" ht="57" customHeight="1">
      <c r="A94" s="12"/>
      <c r="B94" s="271" t="s">
        <v>458</v>
      </c>
      <c r="C94" s="1"/>
      <c r="D94" s="95"/>
      <c r="E94" s="74">
        <v>0</v>
      </c>
      <c r="F94" s="101"/>
      <c r="G94" s="13" t="s">
        <v>457</v>
      </c>
      <c r="H94" s="268"/>
      <c r="I94" s="101" t="s">
        <v>472</v>
      </c>
    </row>
    <row r="95" spans="1:9" ht="13.5" thickBot="1">
      <c r="A95" s="9"/>
      <c r="B95" s="243"/>
      <c r="C95" s="244"/>
      <c r="D95" s="75">
        <f>SUM(D4:D60)</f>
        <v>0</v>
      </c>
      <c r="E95" s="75">
        <f>SUM(E4:E94)</f>
        <v>313509.43</v>
      </c>
      <c r="F95" s="75">
        <f>SUM(F4:F60)</f>
        <v>337.77</v>
      </c>
      <c r="G95" s="140"/>
      <c r="H95" s="20"/>
      <c r="I95" s="23"/>
    </row>
    <row r="96" spans="1:9" ht="12.75">
      <c r="A96" s="36"/>
      <c r="B96" s="37"/>
      <c r="C96" s="38"/>
      <c r="D96" s="81"/>
      <c r="E96" s="65"/>
      <c r="F96" s="65"/>
      <c r="G96" s="39"/>
      <c r="H96" s="47"/>
      <c r="I96" s="48"/>
    </row>
    <row r="97" spans="1:12" ht="12.75">
      <c r="A97" s="10"/>
      <c r="B97" s="21"/>
      <c r="C97" s="21"/>
      <c r="D97" s="68"/>
      <c r="E97" s="68"/>
      <c r="F97" s="68"/>
      <c r="G97" s="87"/>
      <c r="H97" s="13"/>
      <c r="I97" s="107"/>
      <c r="L97" s="196"/>
    </row>
    <row r="98" spans="1:9" ht="12.75">
      <c r="A98" s="44" t="s">
        <v>10</v>
      </c>
      <c r="B98" s="45"/>
      <c r="C98" s="46"/>
      <c r="D98" s="82"/>
      <c r="E98" s="69"/>
      <c r="F98" s="69"/>
      <c r="G98" s="46"/>
      <c r="H98" s="13"/>
      <c r="I98" s="107"/>
    </row>
    <row r="99" spans="1:12" ht="12.75">
      <c r="A99" s="8"/>
      <c r="B99" s="236" t="s">
        <v>58</v>
      </c>
      <c r="C99" s="13">
        <v>10</v>
      </c>
      <c r="D99" s="63"/>
      <c r="E99" s="63">
        <v>920</v>
      </c>
      <c r="F99" s="63"/>
      <c r="G99" s="13" t="s">
        <v>59</v>
      </c>
      <c r="H99" s="15"/>
      <c r="I99" s="1"/>
      <c r="L99" s="138"/>
    </row>
    <row r="100" spans="1:9" ht="51">
      <c r="A100" s="8"/>
      <c r="B100" s="162" t="s">
        <v>60</v>
      </c>
      <c r="C100" s="13">
        <v>10</v>
      </c>
      <c r="D100" s="63"/>
      <c r="E100" s="63">
        <v>753</v>
      </c>
      <c r="F100" s="63"/>
      <c r="G100" s="13" t="s">
        <v>79</v>
      </c>
      <c r="H100" s="28"/>
      <c r="I100" s="23"/>
    </row>
    <row r="101" spans="1:9" ht="12.75">
      <c r="A101" s="10"/>
      <c r="B101" s="3" t="s">
        <v>274</v>
      </c>
      <c r="C101" s="13"/>
      <c r="D101" s="63"/>
      <c r="E101" s="66">
        <v>50372.8</v>
      </c>
      <c r="F101" s="66"/>
      <c r="G101" s="13" t="s">
        <v>275</v>
      </c>
      <c r="H101" s="28"/>
      <c r="I101" s="23" t="s">
        <v>462</v>
      </c>
    </row>
    <row r="102" spans="1:9" ht="12.75">
      <c r="A102" s="10"/>
      <c r="B102" s="3"/>
      <c r="C102" s="13"/>
      <c r="D102" s="63"/>
      <c r="E102" s="164"/>
      <c r="F102" s="109"/>
      <c r="G102" s="20"/>
      <c r="H102" s="15"/>
      <c r="I102" s="1"/>
    </row>
    <row r="103" spans="1:9" ht="12.75">
      <c r="A103" s="10"/>
      <c r="B103" s="21"/>
      <c r="C103" s="20"/>
      <c r="D103" s="64"/>
      <c r="E103" s="165"/>
      <c r="F103" s="67"/>
      <c r="G103" s="20"/>
      <c r="H103" s="15"/>
      <c r="I103" s="1"/>
    </row>
    <row r="104" spans="2:9" ht="12.75">
      <c r="B104" s="3"/>
      <c r="C104" s="13"/>
      <c r="D104" s="63"/>
      <c r="E104" s="164"/>
      <c r="F104" s="109"/>
      <c r="G104" s="13"/>
      <c r="H104" s="15"/>
      <c r="I104" s="1"/>
    </row>
    <row r="105" spans="2:9" ht="12.75">
      <c r="B105" s="3"/>
      <c r="C105" s="13"/>
      <c r="D105" s="63"/>
      <c r="E105" s="164"/>
      <c r="F105" s="109"/>
      <c r="G105" s="13"/>
      <c r="H105" s="15"/>
      <c r="I105" s="3"/>
    </row>
    <row r="106" spans="2:9" ht="12.75">
      <c r="B106" s="3"/>
      <c r="C106" s="13"/>
      <c r="D106" s="63"/>
      <c r="E106" s="164"/>
      <c r="F106" s="109"/>
      <c r="G106" s="56"/>
      <c r="H106" s="137"/>
      <c r="I106" s="29"/>
    </row>
    <row r="107" spans="2:9" ht="12.75">
      <c r="B107" s="3"/>
      <c r="C107" s="13"/>
      <c r="D107" s="63"/>
      <c r="E107" s="66"/>
      <c r="F107" s="66"/>
      <c r="G107" s="13"/>
      <c r="H107" s="15"/>
      <c r="I107" s="1"/>
    </row>
    <row r="108" spans="2:9" ht="13.5" thickBot="1">
      <c r="B108" s="103"/>
      <c r="C108" s="22"/>
      <c r="D108" s="92"/>
      <c r="E108" s="136"/>
      <c r="F108" s="136"/>
      <c r="G108" s="22"/>
      <c r="H108" s="22"/>
      <c r="I108" s="29"/>
    </row>
    <row r="109" spans="2:9" ht="12.75">
      <c r="B109" s="3"/>
      <c r="C109" s="13"/>
      <c r="D109" s="63"/>
      <c r="E109" s="164"/>
      <c r="F109" s="109"/>
      <c r="G109" s="13"/>
      <c r="H109" s="26"/>
      <c r="I109" s="27"/>
    </row>
    <row r="110" spans="2:9" ht="13.5" thickBot="1">
      <c r="B110" s="76" t="s">
        <v>13</v>
      </c>
      <c r="C110" s="77"/>
      <c r="D110" s="83">
        <f>SUM(D99:D107)</f>
        <v>0</v>
      </c>
      <c r="E110" s="78">
        <f>SUM(E99:E109)</f>
        <v>52045.8</v>
      </c>
      <c r="F110" s="78">
        <f>SUM(F99:F108)</f>
        <v>0</v>
      </c>
      <c r="G110" s="22"/>
      <c r="H110" s="16"/>
      <c r="I110" s="98"/>
    </row>
    <row r="111" spans="1:9" s="12" customFormat="1" ht="12.75">
      <c r="A111" s="24"/>
      <c r="B111" s="25"/>
      <c r="C111" s="26"/>
      <c r="D111" s="84"/>
      <c r="E111" s="70"/>
      <c r="F111" s="70"/>
      <c r="G111" s="26"/>
      <c r="H111" s="43"/>
      <c r="I111" s="204"/>
    </row>
    <row r="112" spans="1:9" s="12" customFormat="1" ht="31.5">
      <c r="A112" s="195"/>
      <c r="B112" s="197" t="s">
        <v>278</v>
      </c>
      <c r="C112" s="198"/>
      <c r="D112" s="199"/>
      <c r="E112" s="200">
        <f>SUM(E110,E95)</f>
        <v>365555.23</v>
      </c>
      <c r="F112" s="136"/>
      <c r="G112" s="22"/>
      <c r="H112" s="1"/>
      <c r="I112" s="1"/>
    </row>
    <row r="113" spans="1:9" s="12" customFormat="1" ht="12.75">
      <c r="A113" s="201"/>
      <c r="B113" s="43"/>
      <c r="C113" s="43"/>
      <c r="D113" s="62"/>
      <c r="E113" s="62"/>
      <c r="F113" s="202"/>
      <c r="G113" s="203"/>
      <c r="H113" s="1"/>
      <c r="I113" s="1"/>
    </row>
    <row r="114" spans="1:9" s="12" customFormat="1" ht="25.5">
      <c r="A114" s="6" t="s">
        <v>30</v>
      </c>
      <c r="B114" s="11"/>
      <c r="C114" s="1"/>
      <c r="D114" s="31"/>
      <c r="E114" s="31"/>
      <c r="F114" s="31"/>
      <c r="G114" s="89"/>
      <c r="H114" s="1"/>
      <c r="I114" s="1"/>
    </row>
    <row r="115" spans="1:9" s="12" customFormat="1" ht="25.5">
      <c r="A115" s="3"/>
      <c r="B115" s="6" t="s">
        <v>113</v>
      </c>
      <c r="C115" s="30"/>
      <c r="D115" s="171">
        <v>1500</v>
      </c>
      <c r="E115" s="63"/>
      <c r="F115" s="63"/>
      <c r="G115" s="111"/>
      <c r="H115" s="1"/>
      <c r="I115" s="1"/>
    </row>
    <row r="116" spans="1:9" s="12" customFormat="1" ht="102">
      <c r="A116" s="1"/>
      <c r="B116" s="103" t="s">
        <v>145</v>
      </c>
      <c r="C116" s="96"/>
      <c r="D116" s="104"/>
      <c r="E116" s="273">
        <v>759</v>
      </c>
      <c r="F116" s="31"/>
      <c r="G116" s="19" t="s">
        <v>166</v>
      </c>
      <c r="H116" s="1"/>
      <c r="I116" s="1"/>
    </row>
    <row r="117" spans="1:9" s="12" customFormat="1" ht="25.5">
      <c r="A117" s="1"/>
      <c r="B117" s="11" t="s">
        <v>267</v>
      </c>
      <c r="C117" s="96"/>
      <c r="E117" s="31">
        <v>837.33</v>
      </c>
      <c r="F117" s="31"/>
      <c r="G117" s="19" t="s">
        <v>268</v>
      </c>
      <c r="H117" s="1"/>
      <c r="I117" s="1"/>
    </row>
    <row r="118" spans="1:9" s="12" customFormat="1" ht="12.75">
      <c r="A118" s="1"/>
      <c r="B118" s="103"/>
      <c r="C118" s="96"/>
      <c r="E118" s="31"/>
      <c r="F118" s="31"/>
      <c r="G118" s="91"/>
      <c r="H118" s="1"/>
      <c r="I118" s="1"/>
    </row>
    <row r="119" spans="1:9" s="12" customFormat="1" ht="12.75">
      <c r="A119" s="1"/>
      <c r="B119" s="103"/>
      <c r="C119" s="96"/>
      <c r="D119" s="104"/>
      <c r="E119" s="31"/>
      <c r="F119" s="31"/>
      <c r="G119" s="91"/>
      <c r="H119" s="1"/>
      <c r="I119" s="1"/>
    </row>
    <row r="120" spans="1:9" s="12" customFormat="1" ht="12.75">
      <c r="A120" s="1"/>
      <c r="B120" s="125" t="s">
        <v>21</v>
      </c>
      <c r="C120" s="126"/>
      <c r="D120" s="135"/>
      <c r="E120" s="127">
        <f>SUM(E116:E119)</f>
        <v>1596.33</v>
      </c>
      <c r="F120" s="127"/>
      <c r="G120" s="128"/>
      <c r="H120" s="1"/>
      <c r="I120" s="1"/>
    </row>
    <row r="121" spans="1:9" s="12" customFormat="1" ht="12.75">
      <c r="A121" s="1"/>
      <c r="B121" s="35"/>
      <c r="C121" s="96"/>
      <c r="D121" s="33"/>
      <c r="E121" s="33"/>
      <c r="F121" s="33"/>
      <c r="G121" s="111"/>
      <c r="H121" s="1"/>
      <c r="I121" s="1" t="s">
        <v>74</v>
      </c>
    </row>
    <row r="122" spans="1:9" s="12" customFormat="1" ht="12.75">
      <c r="A122" s="3"/>
      <c r="B122" s="6" t="s">
        <v>16</v>
      </c>
      <c r="C122" s="30"/>
      <c r="D122" s="99">
        <v>7000</v>
      </c>
      <c r="E122" s="63"/>
      <c r="F122" s="63"/>
      <c r="G122" s="89"/>
      <c r="H122" s="1"/>
      <c r="I122" s="1"/>
    </row>
    <row r="123" spans="1:9" s="12" customFormat="1" ht="15">
      <c r="A123" s="1"/>
      <c r="B123" s="11" t="s">
        <v>94</v>
      </c>
      <c r="C123" s="96"/>
      <c r="E123" s="63" t="s">
        <v>74</v>
      </c>
      <c r="F123" s="90"/>
      <c r="G123" s="91" t="s">
        <v>95</v>
      </c>
      <c r="H123" s="1"/>
      <c r="I123" s="1"/>
    </row>
    <row r="124" spans="1:9" s="12" customFormat="1" ht="12.75">
      <c r="A124" s="1"/>
      <c r="B124" s="11" t="s">
        <v>121</v>
      </c>
      <c r="C124" s="96"/>
      <c r="D124" s="95"/>
      <c r="E124" s="31">
        <v>15</v>
      </c>
      <c r="F124" s="31"/>
      <c r="G124" s="91" t="s">
        <v>122</v>
      </c>
      <c r="H124" s="1"/>
      <c r="I124" s="1"/>
    </row>
    <row r="125" spans="1:9" s="12" customFormat="1" ht="31.5">
      <c r="A125" s="1"/>
      <c r="B125" s="180" t="s">
        <v>132</v>
      </c>
      <c r="C125" s="96"/>
      <c r="D125" s="104"/>
      <c r="E125" s="63" t="s">
        <v>221</v>
      </c>
      <c r="F125" s="31"/>
      <c r="G125" s="111" t="s">
        <v>133</v>
      </c>
      <c r="H125" s="1"/>
      <c r="I125" s="1" t="s">
        <v>136</v>
      </c>
    </row>
    <row r="126" spans="1:9" s="12" customFormat="1" ht="31.5">
      <c r="A126" s="1"/>
      <c r="B126" s="181" t="s">
        <v>134</v>
      </c>
      <c r="C126" s="96"/>
      <c r="D126" s="104"/>
      <c r="E126" s="31">
        <v>60.5</v>
      </c>
      <c r="F126" s="31"/>
      <c r="G126" s="111" t="s">
        <v>135</v>
      </c>
      <c r="H126" s="1"/>
      <c r="I126" s="1" t="s">
        <v>144</v>
      </c>
    </row>
    <row r="127" spans="1:9" s="12" customFormat="1" ht="15.75">
      <c r="A127" s="1"/>
      <c r="B127" s="180" t="s">
        <v>138</v>
      </c>
      <c r="C127" s="96"/>
      <c r="D127" s="104"/>
      <c r="E127" s="63" t="s">
        <v>444</v>
      </c>
      <c r="F127" s="31"/>
      <c r="G127" s="111" t="s">
        <v>137</v>
      </c>
      <c r="H127" s="1"/>
      <c r="I127" s="1" t="s">
        <v>443</v>
      </c>
    </row>
    <row r="128" spans="1:9" s="12" customFormat="1" ht="15.75">
      <c r="A128" s="1"/>
      <c r="B128" s="181" t="s">
        <v>142</v>
      </c>
      <c r="C128" s="96"/>
      <c r="D128" s="104"/>
      <c r="E128" s="189" t="s">
        <v>220</v>
      </c>
      <c r="F128" s="31"/>
      <c r="G128" s="111" t="s">
        <v>143</v>
      </c>
      <c r="H128" s="1"/>
      <c r="I128" s="1"/>
    </row>
    <row r="129" spans="1:9" s="12" customFormat="1" ht="15.75">
      <c r="A129" s="1"/>
      <c r="B129" s="181" t="s">
        <v>146</v>
      </c>
      <c r="C129" s="96"/>
      <c r="D129" s="104"/>
      <c r="E129" s="31">
        <v>360</v>
      </c>
      <c r="F129" s="31"/>
      <c r="G129" s="111" t="s">
        <v>147</v>
      </c>
      <c r="H129" s="1"/>
      <c r="I129" s="1"/>
    </row>
    <row r="130" spans="1:9" s="12" customFormat="1" ht="47.25">
      <c r="A130" s="1"/>
      <c r="B130" s="182" t="s">
        <v>157</v>
      </c>
      <c r="C130" s="96"/>
      <c r="D130" s="104"/>
      <c r="E130" s="31">
        <v>943.8</v>
      </c>
      <c r="F130" s="31"/>
      <c r="G130" s="111" t="s">
        <v>167</v>
      </c>
      <c r="H130" s="1"/>
      <c r="I130" s="1"/>
    </row>
    <row r="131" spans="1:9" s="12" customFormat="1" ht="25.5">
      <c r="A131" s="1"/>
      <c r="B131" s="21" t="s">
        <v>156</v>
      </c>
      <c r="C131" s="20">
        <v>2</v>
      </c>
      <c r="D131" s="63"/>
      <c r="E131" s="63">
        <v>62.15</v>
      </c>
      <c r="F131" s="63"/>
      <c r="G131" s="13" t="s">
        <v>168</v>
      </c>
      <c r="H131" s="1"/>
      <c r="I131" s="1"/>
    </row>
    <row r="132" spans="1:9" s="12" customFormat="1" ht="25.5">
      <c r="A132" s="1"/>
      <c r="B132" s="21" t="s">
        <v>231</v>
      </c>
      <c r="C132" s="59">
        <v>1</v>
      </c>
      <c r="D132" s="64"/>
      <c r="E132" s="63" t="s">
        <v>232</v>
      </c>
      <c r="F132" s="63"/>
      <c r="G132" s="111" t="s">
        <v>233</v>
      </c>
      <c r="H132" s="1"/>
      <c r="I132" s="191"/>
    </row>
    <row r="133" spans="1:9" s="12" customFormat="1" ht="25.5">
      <c r="A133" s="1"/>
      <c r="B133" s="21" t="s">
        <v>247</v>
      </c>
      <c r="C133" s="59">
        <v>1</v>
      </c>
      <c r="D133" s="64"/>
      <c r="E133" s="63">
        <v>515</v>
      </c>
      <c r="F133" s="63"/>
      <c r="G133" s="111" t="s">
        <v>248</v>
      </c>
      <c r="H133" s="1"/>
      <c r="I133" s="191"/>
    </row>
    <row r="134" spans="1:9" s="12" customFormat="1" ht="25.5">
      <c r="A134" s="1"/>
      <c r="B134" s="21" t="s">
        <v>258</v>
      </c>
      <c r="C134" s="59">
        <v>1</v>
      </c>
      <c r="D134" s="64"/>
      <c r="E134" s="63">
        <v>263</v>
      </c>
      <c r="F134" s="63"/>
      <c r="G134" s="111" t="s">
        <v>260</v>
      </c>
      <c r="H134" s="1"/>
      <c r="I134" s="1" t="s">
        <v>454</v>
      </c>
    </row>
    <row r="135" spans="1:9" s="12" customFormat="1" ht="25.5">
      <c r="A135" s="1"/>
      <c r="B135" s="21" t="s">
        <v>259</v>
      </c>
      <c r="C135" s="59">
        <v>1</v>
      </c>
      <c r="D135" s="64"/>
      <c r="E135" s="63">
        <v>346</v>
      </c>
      <c r="F135" s="63"/>
      <c r="G135" s="111" t="s">
        <v>261</v>
      </c>
      <c r="H135" s="1"/>
      <c r="I135" s="1" t="s">
        <v>455</v>
      </c>
    </row>
    <row r="136" spans="1:9" s="12" customFormat="1" ht="25.5">
      <c r="A136" s="1"/>
      <c r="B136" s="21" t="s">
        <v>276</v>
      </c>
      <c r="C136" s="59">
        <v>6</v>
      </c>
      <c r="D136" s="64"/>
      <c r="E136" s="63" t="s">
        <v>437</v>
      </c>
      <c r="F136" s="63"/>
      <c r="G136" s="111" t="s">
        <v>277</v>
      </c>
      <c r="H136" s="1"/>
      <c r="I136" s="1"/>
    </row>
    <row r="137" spans="1:9" s="12" customFormat="1" ht="25.5">
      <c r="A137" s="1"/>
      <c r="B137" s="21" t="s">
        <v>285</v>
      </c>
      <c r="C137" s="59">
        <v>2</v>
      </c>
      <c r="D137" s="64"/>
      <c r="E137" s="63">
        <v>223</v>
      </c>
      <c r="F137" s="63"/>
      <c r="G137" s="111" t="s">
        <v>286</v>
      </c>
      <c r="H137" s="1"/>
      <c r="I137" s="1"/>
    </row>
    <row r="138" spans="1:9" s="12" customFormat="1" ht="38.25">
      <c r="A138" s="23"/>
      <c r="B138" s="21" t="s">
        <v>331</v>
      </c>
      <c r="C138" s="97">
        <v>1</v>
      </c>
      <c r="D138" s="95"/>
      <c r="E138" s="32">
        <v>230</v>
      </c>
      <c r="F138" s="32"/>
      <c r="G138" s="113" t="s">
        <v>332</v>
      </c>
      <c r="H138" s="23"/>
      <c r="I138" s="23"/>
    </row>
    <row r="139" spans="1:9" s="12" customFormat="1" ht="25.5">
      <c r="A139" s="23"/>
      <c r="B139" s="21" t="s">
        <v>337</v>
      </c>
      <c r="C139" s="1">
        <v>1</v>
      </c>
      <c r="D139" s="95"/>
      <c r="E139" s="32">
        <v>257.64</v>
      </c>
      <c r="F139" s="32"/>
      <c r="G139" s="113" t="s">
        <v>338</v>
      </c>
      <c r="H139" s="23"/>
      <c r="I139" s="23"/>
    </row>
    <row r="140" spans="1:9" s="12" customFormat="1" ht="38.25">
      <c r="A140" s="23"/>
      <c r="B140" s="21" t="s">
        <v>340</v>
      </c>
      <c r="C140" s="1">
        <v>1</v>
      </c>
      <c r="D140" s="95"/>
      <c r="E140" s="32">
        <v>703</v>
      </c>
      <c r="F140" s="32"/>
      <c r="G140" s="113" t="s">
        <v>339</v>
      </c>
      <c r="H140" s="23"/>
      <c r="I140" s="23"/>
    </row>
    <row r="141" spans="1:9" s="12" customFormat="1" ht="12.75">
      <c r="A141" s="23"/>
      <c r="B141" s="3" t="s">
        <v>356</v>
      </c>
      <c r="C141" s="1">
        <v>2</v>
      </c>
      <c r="D141" s="95"/>
      <c r="E141" s="32">
        <v>223.74</v>
      </c>
      <c r="F141" s="32"/>
      <c r="G141" s="113" t="s">
        <v>357</v>
      </c>
      <c r="H141" s="23"/>
      <c r="I141" s="23"/>
    </row>
    <row r="142" spans="1:9" s="12" customFormat="1" ht="25.5">
      <c r="A142" s="23"/>
      <c r="B142" s="3" t="s">
        <v>365</v>
      </c>
      <c r="C142" s="1">
        <v>1</v>
      </c>
      <c r="D142" s="95"/>
      <c r="E142" s="32">
        <v>517</v>
      </c>
      <c r="F142" s="32"/>
      <c r="G142" s="113" t="s">
        <v>366</v>
      </c>
      <c r="H142" s="23"/>
      <c r="I142" s="23"/>
    </row>
    <row r="143" spans="1:9" s="12" customFormat="1" ht="12.75">
      <c r="A143" s="23"/>
      <c r="B143" s="21" t="s">
        <v>379</v>
      </c>
      <c r="C143" s="1">
        <v>1</v>
      </c>
      <c r="D143" s="95"/>
      <c r="E143" s="32">
        <v>295.5</v>
      </c>
      <c r="F143" s="32"/>
      <c r="G143" s="113" t="s">
        <v>380</v>
      </c>
      <c r="H143" s="23"/>
      <c r="I143" s="23"/>
    </row>
    <row r="144" spans="1:9" s="12" customFormat="1" ht="51">
      <c r="A144" s="23"/>
      <c r="B144" s="21" t="s">
        <v>395</v>
      </c>
      <c r="C144" s="1">
        <v>1</v>
      </c>
      <c r="D144" s="95"/>
      <c r="E144" s="32">
        <v>539</v>
      </c>
      <c r="F144" s="32"/>
      <c r="G144" s="113" t="s">
        <v>396</v>
      </c>
      <c r="H144" s="23"/>
      <c r="I144" s="23"/>
    </row>
    <row r="145" spans="1:9" s="12" customFormat="1" ht="12.75">
      <c r="A145" s="23"/>
      <c r="B145" s="21" t="s">
        <v>424</v>
      </c>
      <c r="C145" s="267">
        <v>1</v>
      </c>
      <c r="D145" s="95"/>
      <c r="E145" s="32">
        <v>220.35</v>
      </c>
      <c r="F145" s="32"/>
      <c r="G145" s="113" t="s">
        <v>425</v>
      </c>
      <c r="H145" s="23"/>
      <c r="I145" s="23"/>
    </row>
    <row r="146" spans="1:9" s="12" customFormat="1" ht="12.75">
      <c r="A146" s="23"/>
      <c r="B146" s="21" t="s">
        <v>426</v>
      </c>
      <c r="C146" s="1">
        <v>1</v>
      </c>
      <c r="D146" s="95"/>
      <c r="E146" s="32">
        <v>99</v>
      </c>
      <c r="F146" s="32"/>
      <c r="G146" s="113" t="s">
        <v>427</v>
      </c>
      <c r="H146" s="23"/>
      <c r="I146" s="23"/>
    </row>
    <row r="147" spans="1:9" s="12" customFormat="1" ht="12.75">
      <c r="A147" s="23"/>
      <c r="B147" s="125" t="s">
        <v>21</v>
      </c>
      <c r="C147" s="245"/>
      <c r="D147" s="170"/>
      <c r="E147" s="135">
        <f>SUM(E123:E146)</f>
        <v>5873.68</v>
      </c>
      <c r="F147" s="135"/>
      <c r="G147" s="176"/>
      <c r="H147" s="23"/>
      <c r="I147" s="23"/>
    </row>
    <row r="148" spans="2:7" s="166" customFormat="1" ht="12.75">
      <c r="B148" s="145"/>
      <c r="E148" s="146"/>
      <c r="F148" s="146"/>
      <c r="G148" s="150"/>
    </row>
    <row r="149" spans="1:9" s="12" customFormat="1" ht="12.75">
      <c r="A149" s="11"/>
      <c r="B149" s="261" t="s">
        <v>17</v>
      </c>
      <c r="C149" s="166"/>
      <c r="D149" s="262">
        <v>500</v>
      </c>
      <c r="E149" s="71"/>
      <c r="F149" s="71"/>
      <c r="G149" s="110"/>
      <c r="H149" s="4"/>
      <c r="I149" s="4"/>
    </row>
    <row r="150" spans="1:9" s="12" customFormat="1" ht="12.75">
      <c r="A150" s="1"/>
      <c r="B150" s="1" t="s">
        <v>146</v>
      </c>
      <c r="C150" s="1"/>
      <c r="E150" s="13">
        <v>367.25</v>
      </c>
      <c r="G150" s="12" t="s">
        <v>323</v>
      </c>
      <c r="H150" s="1"/>
      <c r="I150" s="1"/>
    </row>
    <row r="151" spans="1:9" s="12" customFormat="1" ht="12.75">
      <c r="A151" s="1"/>
      <c r="B151" s="3"/>
      <c r="C151" s="1"/>
      <c r="D151" s="263"/>
      <c r="E151" s="31"/>
      <c r="F151" s="31"/>
      <c r="G151" s="91"/>
      <c r="H151" s="1"/>
      <c r="I151" s="1"/>
    </row>
    <row r="152" spans="1:9" s="12" customFormat="1" ht="12.75">
      <c r="A152" s="1"/>
      <c r="B152" s="103"/>
      <c r="C152" s="96"/>
      <c r="D152" s="104"/>
      <c r="E152" s="31"/>
      <c r="F152" s="31"/>
      <c r="G152" s="91"/>
      <c r="H152" s="1"/>
      <c r="I152" s="1"/>
    </row>
    <row r="153" spans="1:9" s="12" customFormat="1" ht="12.75">
      <c r="A153" s="1"/>
      <c r="B153" s="125" t="s">
        <v>21</v>
      </c>
      <c r="C153" s="126"/>
      <c r="D153" s="135"/>
      <c r="E153" s="135">
        <f>SUM(E149:E152)</f>
        <v>367.25</v>
      </c>
      <c r="F153" s="127"/>
      <c r="G153" s="128"/>
      <c r="H153" s="1"/>
      <c r="I153" s="1"/>
    </row>
    <row r="154" spans="1:9" s="12" customFormat="1" ht="12.75">
      <c r="A154" s="1"/>
      <c r="B154" s="94"/>
      <c r="C154" s="96"/>
      <c r="D154" s="32"/>
      <c r="E154" s="33"/>
      <c r="F154" s="33"/>
      <c r="G154" s="111"/>
      <c r="H154" s="1"/>
      <c r="I154" s="1"/>
    </row>
    <row r="155" spans="1:9" s="12" customFormat="1" ht="12.75">
      <c r="A155" s="3"/>
      <c r="B155" s="6" t="s">
        <v>114</v>
      </c>
      <c r="C155" s="30"/>
      <c r="D155" s="171">
        <v>1400</v>
      </c>
      <c r="E155" s="63"/>
      <c r="F155" s="63"/>
      <c r="G155" s="111"/>
      <c r="H155" s="1"/>
      <c r="I155" s="1"/>
    </row>
    <row r="156" spans="1:9" s="12" customFormat="1" ht="12.75">
      <c r="A156" s="1"/>
      <c r="B156" s="3" t="s">
        <v>392</v>
      </c>
      <c r="C156" s="96">
        <v>1</v>
      </c>
      <c r="D156" s="104"/>
      <c r="E156" s="31">
        <v>387.5</v>
      </c>
      <c r="F156" s="31"/>
      <c r="G156" s="19" t="s">
        <v>393</v>
      </c>
      <c r="H156" s="1"/>
      <c r="I156" s="1"/>
    </row>
    <row r="157" spans="1:9" s="12" customFormat="1" ht="25.5">
      <c r="A157" s="1"/>
      <c r="B157" s="3" t="s">
        <v>397</v>
      </c>
      <c r="C157" s="96"/>
      <c r="D157" s="95"/>
      <c r="E157" s="31">
        <v>201</v>
      </c>
      <c r="F157" s="31"/>
      <c r="G157" s="91" t="s">
        <v>398</v>
      </c>
      <c r="H157" s="1"/>
      <c r="I157" s="1"/>
    </row>
    <row r="158" spans="1:9" s="12" customFormat="1" ht="25.5">
      <c r="A158" s="1"/>
      <c r="B158" s="103" t="s">
        <v>405</v>
      </c>
      <c r="C158" s="96"/>
      <c r="D158" s="104"/>
      <c r="E158" s="31">
        <v>675</v>
      </c>
      <c r="F158" s="31"/>
      <c r="G158" s="91" t="s">
        <v>456</v>
      </c>
      <c r="H158" s="1"/>
      <c r="I158" s="1"/>
    </row>
    <row r="159" spans="1:9" s="12" customFormat="1" ht="12.75">
      <c r="A159" s="1"/>
      <c r="B159" s="125" t="s">
        <v>21</v>
      </c>
      <c r="C159" s="130"/>
      <c r="D159" s="135"/>
      <c r="E159" s="135">
        <f>SUM(E156:E158)</f>
        <v>1263.5</v>
      </c>
      <c r="F159" s="135"/>
      <c r="G159" s="176"/>
      <c r="H159" s="23"/>
      <c r="I159" s="1"/>
    </row>
    <row r="160" spans="1:9" s="12" customFormat="1" ht="12.75">
      <c r="A160" s="166"/>
      <c r="B160" s="145"/>
      <c r="C160" s="166"/>
      <c r="D160" s="146"/>
      <c r="E160" s="146"/>
      <c r="F160" s="146"/>
      <c r="G160" s="150"/>
      <c r="H160" s="1"/>
      <c r="I160" s="4"/>
    </row>
    <row r="161" spans="1:9" s="12" customFormat="1" ht="12.75">
      <c r="A161" s="3"/>
      <c r="B161" s="129" t="s">
        <v>18</v>
      </c>
      <c r="C161" s="30"/>
      <c r="D161" s="177">
        <v>1500</v>
      </c>
      <c r="E161" s="71"/>
      <c r="F161" s="71"/>
      <c r="G161" s="19"/>
      <c r="H161" s="4"/>
      <c r="I161" s="4"/>
    </row>
    <row r="162" spans="1:9" s="12" customFormat="1" ht="114.75">
      <c r="A162" s="1"/>
      <c r="B162" s="21" t="s">
        <v>347</v>
      </c>
      <c r="C162" s="20"/>
      <c r="D162" s="64"/>
      <c r="E162" s="64">
        <v>1331</v>
      </c>
      <c r="F162" s="92"/>
      <c r="G162" s="20" t="s">
        <v>348</v>
      </c>
      <c r="H162" s="22"/>
      <c r="I162" s="3" t="s">
        <v>470</v>
      </c>
    </row>
    <row r="163" spans="1:9" s="12" customFormat="1" ht="12.75">
      <c r="A163" s="1"/>
      <c r="B163" s="11"/>
      <c r="C163" s="96"/>
      <c r="D163" s="95"/>
      <c r="E163" s="31"/>
      <c r="F163" s="31"/>
      <c r="G163" s="111"/>
      <c r="H163" s="1"/>
      <c r="I163" s="1"/>
    </row>
    <row r="164" spans="1:9" s="12" customFormat="1" ht="12.75">
      <c r="A164" s="1"/>
      <c r="B164" s="125" t="s">
        <v>21</v>
      </c>
      <c r="C164" s="130"/>
      <c r="D164" s="135"/>
      <c r="E164" s="135">
        <f>SUM(E162:E163)</f>
        <v>1331</v>
      </c>
      <c r="F164" s="135"/>
      <c r="G164" s="131"/>
      <c r="H164" s="23"/>
      <c r="I164" s="23" t="s">
        <v>471</v>
      </c>
    </row>
    <row r="165" spans="1:9" s="12" customFormat="1" ht="12.75">
      <c r="A165" s="1"/>
      <c r="B165" s="145"/>
      <c r="C165" s="166"/>
      <c r="D165" s="146"/>
      <c r="E165" s="146"/>
      <c r="F165" s="146"/>
      <c r="G165" s="150"/>
      <c r="H165" s="23"/>
      <c r="I165" s="23"/>
    </row>
    <row r="166" spans="1:9" s="12" customFormat="1" ht="12.75">
      <c r="A166" s="3"/>
      <c r="B166" s="129" t="s">
        <v>112</v>
      </c>
      <c r="C166" s="30"/>
      <c r="D166" s="177">
        <v>2550</v>
      </c>
      <c r="E166" s="71"/>
      <c r="F166" s="71"/>
      <c r="G166" s="112"/>
      <c r="H166" s="1"/>
      <c r="I166" s="1"/>
    </row>
    <row r="167" spans="1:9" s="12" customFormat="1" ht="30">
      <c r="A167" s="1"/>
      <c r="B167" s="160" t="s">
        <v>109</v>
      </c>
      <c r="C167" s="96"/>
      <c r="D167" s="95"/>
      <c r="E167" s="190" t="s">
        <v>446</v>
      </c>
      <c r="F167" s="90"/>
      <c r="G167" s="1" t="s">
        <v>141</v>
      </c>
      <c r="H167" s="1"/>
      <c r="I167" s="142" t="s">
        <v>445</v>
      </c>
    </row>
    <row r="168" spans="1:9" s="12" customFormat="1" ht="51">
      <c r="A168" s="1"/>
      <c r="B168" s="11" t="s">
        <v>195</v>
      </c>
      <c r="C168" s="96"/>
      <c r="D168" s="95"/>
      <c r="E168" s="277" t="s">
        <v>468</v>
      </c>
      <c r="F168" s="105"/>
      <c r="G168" s="1" t="s">
        <v>196</v>
      </c>
      <c r="H168" s="1"/>
      <c r="I168" s="142" t="s">
        <v>242</v>
      </c>
    </row>
    <row r="169" spans="1:9" s="12" customFormat="1" ht="26.25">
      <c r="A169" s="1"/>
      <c r="B169" s="3" t="s">
        <v>230</v>
      </c>
      <c r="C169" s="96"/>
      <c r="D169" s="95"/>
      <c r="E169" s="90">
        <v>62</v>
      </c>
      <c r="F169" s="90"/>
      <c r="G169" s="3" t="s">
        <v>141</v>
      </c>
      <c r="H169" s="1"/>
      <c r="I169" s="142"/>
    </row>
    <row r="170" spans="1:9" s="12" customFormat="1" ht="44.25" customHeight="1">
      <c r="A170" s="1"/>
      <c r="B170" s="266" t="s">
        <v>411</v>
      </c>
      <c r="C170" s="265">
        <v>1</v>
      </c>
      <c r="D170" s="95"/>
      <c r="E170" s="31">
        <v>775.51</v>
      </c>
      <c r="F170" s="31"/>
      <c r="G170" s="1" t="s">
        <v>412</v>
      </c>
      <c r="H170" s="1"/>
      <c r="I170" s="142"/>
    </row>
    <row r="171" spans="1:9" s="12" customFormat="1" ht="60" customHeight="1">
      <c r="A171" s="1"/>
      <c r="B171" s="271" t="s">
        <v>433</v>
      </c>
      <c r="C171" s="265"/>
      <c r="D171" s="104"/>
      <c r="E171" s="31">
        <v>867</v>
      </c>
      <c r="F171" s="31"/>
      <c r="G171" s="1" t="s">
        <v>434</v>
      </c>
      <c r="H171" s="1"/>
      <c r="I171" s="142"/>
    </row>
    <row r="172" spans="1:9" s="12" customFormat="1" ht="12.75">
      <c r="A172" s="1"/>
      <c r="B172" s="5"/>
      <c r="C172" s="126"/>
      <c r="D172" s="135"/>
      <c r="E172" s="127">
        <f>SUM(E167:E171)</f>
        <v>1704.51</v>
      </c>
      <c r="F172" s="127"/>
      <c r="G172" s="1"/>
      <c r="H172" s="1"/>
      <c r="I172" s="142"/>
    </row>
    <row r="173" spans="1:9" s="12" customFormat="1" ht="13.5" customHeight="1">
      <c r="A173" s="1"/>
      <c r="B173" s="2"/>
      <c r="C173" s="96"/>
      <c r="D173" s="33"/>
      <c r="E173" s="33"/>
      <c r="F173" s="33"/>
      <c r="G173" s="1"/>
      <c r="H173" s="1"/>
      <c r="I173" s="142"/>
    </row>
    <row r="174" spans="1:9" s="12" customFormat="1" ht="12.75">
      <c r="A174" s="3"/>
      <c r="B174" s="6" t="s">
        <v>19</v>
      </c>
      <c r="C174" s="30"/>
      <c r="D174" s="99">
        <v>2500</v>
      </c>
      <c r="E174" s="63"/>
      <c r="F174" s="63"/>
      <c r="G174" s="1"/>
      <c r="H174" s="1"/>
      <c r="I174" s="142"/>
    </row>
    <row r="175" spans="1:9" s="12" customFormat="1" ht="30">
      <c r="A175" s="1"/>
      <c r="B175" s="160" t="s">
        <v>109</v>
      </c>
      <c r="C175" s="96"/>
      <c r="D175" s="95"/>
      <c r="E175" s="190" t="s">
        <v>450</v>
      </c>
      <c r="F175" s="90"/>
      <c r="G175" s="1" t="s">
        <v>110</v>
      </c>
      <c r="H175" s="1"/>
      <c r="I175" s="142" t="s">
        <v>111</v>
      </c>
    </row>
    <row r="176" spans="1:9" s="12" customFormat="1" ht="26.25">
      <c r="A176" s="1"/>
      <c r="B176" s="11" t="s">
        <v>235</v>
      </c>
      <c r="C176" s="96"/>
      <c r="D176" s="95"/>
      <c r="E176" s="31">
        <v>276.4</v>
      </c>
      <c r="F176" s="31"/>
      <c r="G176" s="1" t="s">
        <v>236</v>
      </c>
      <c r="H176" s="1"/>
      <c r="I176" s="247"/>
    </row>
    <row r="177" spans="1:9" s="12" customFormat="1" ht="26.25">
      <c r="A177" s="1"/>
      <c r="B177" s="11" t="s">
        <v>252</v>
      </c>
      <c r="C177" s="96"/>
      <c r="D177" s="104"/>
      <c r="E177" s="31">
        <v>62.23</v>
      </c>
      <c r="F177" s="31"/>
      <c r="G177" s="1" t="s">
        <v>253</v>
      </c>
      <c r="H177" s="1"/>
      <c r="I177" s="247"/>
    </row>
    <row r="178" spans="1:9" s="12" customFormat="1" ht="15.75">
      <c r="A178" s="1"/>
      <c r="B178" s="11" t="s">
        <v>318</v>
      </c>
      <c r="C178" s="96"/>
      <c r="D178" s="104"/>
      <c r="E178" s="31">
        <v>295</v>
      </c>
      <c r="F178" s="31"/>
      <c r="G178" s="13" t="s">
        <v>319</v>
      </c>
      <c r="H178" s="1"/>
      <c r="I178" s="247"/>
    </row>
    <row r="179" spans="1:9" s="12" customFormat="1" ht="15.75">
      <c r="A179" s="1"/>
      <c r="B179" s="11" t="s">
        <v>363</v>
      </c>
      <c r="C179" s="96">
        <v>1</v>
      </c>
      <c r="D179" s="104"/>
      <c r="E179" s="31">
        <v>1038.03</v>
      </c>
      <c r="F179" s="31"/>
      <c r="G179" s="13" t="s">
        <v>364</v>
      </c>
      <c r="H179" s="1"/>
      <c r="I179" s="247"/>
    </row>
    <row r="180" spans="1:9" s="12" customFormat="1" ht="12.75">
      <c r="A180" s="1"/>
      <c r="B180" s="11"/>
      <c r="C180" s="96"/>
      <c r="D180" s="104"/>
      <c r="E180" s="31"/>
      <c r="F180" s="31"/>
      <c r="G180" s="13"/>
      <c r="H180" s="1"/>
      <c r="I180" s="1"/>
    </row>
    <row r="181" spans="1:9" s="12" customFormat="1" ht="12.75">
      <c r="A181" s="1"/>
      <c r="B181" s="5" t="s">
        <v>21</v>
      </c>
      <c r="C181" s="126"/>
      <c r="D181" s="135"/>
      <c r="E181" s="127">
        <f>SUM(E175:E179)</f>
        <v>1671.6599999999999</v>
      </c>
      <c r="F181" s="127"/>
      <c r="G181" s="132"/>
      <c r="H181" s="1"/>
      <c r="I181" s="1"/>
    </row>
    <row r="182" spans="1:9" s="12" customFormat="1" ht="12.75">
      <c r="A182" s="1"/>
      <c r="B182" s="35"/>
      <c r="C182" s="96"/>
      <c r="D182" s="33"/>
      <c r="E182" s="33"/>
      <c r="F182" s="33"/>
      <c r="G182" s="111"/>
      <c r="H182" s="1"/>
      <c r="I182" s="1"/>
    </row>
    <row r="183" spans="1:9" s="12" customFormat="1" ht="12.75">
      <c r="A183" s="3"/>
      <c r="B183" s="6" t="s">
        <v>115</v>
      </c>
      <c r="C183" s="30"/>
      <c r="D183" s="99">
        <v>1300</v>
      </c>
      <c r="E183" s="63"/>
      <c r="F183" s="63"/>
      <c r="G183" s="113"/>
      <c r="H183" s="1"/>
      <c r="I183" s="1"/>
    </row>
    <row r="184" spans="1:9" s="12" customFormat="1" ht="25.5">
      <c r="A184" s="1"/>
      <c r="B184" s="3" t="s">
        <v>401</v>
      </c>
      <c r="C184" s="13">
        <v>1</v>
      </c>
      <c r="D184" s="63"/>
      <c r="E184" s="63">
        <v>333</v>
      </c>
      <c r="F184" s="63"/>
      <c r="G184" s="13" t="s">
        <v>402</v>
      </c>
      <c r="H184" s="1"/>
      <c r="I184" s="1"/>
    </row>
    <row r="185" spans="1:9" s="12" customFormat="1" ht="51">
      <c r="A185" s="1"/>
      <c r="B185" s="3" t="s">
        <v>429</v>
      </c>
      <c r="C185" s="96">
        <v>1</v>
      </c>
      <c r="D185" s="104"/>
      <c r="E185" s="31">
        <v>421</v>
      </c>
      <c r="F185" s="31"/>
      <c r="G185" s="112" t="s">
        <v>430</v>
      </c>
      <c r="H185" s="1"/>
      <c r="I185" s="1"/>
    </row>
    <row r="186" spans="1:9" s="12" customFormat="1" ht="12.75">
      <c r="A186" s="1"/>
      <c r="B186" s="139" t="s">
        <v>439</v>
      </c>
      <c r="C186" s="96">
        <v>1</v>
      </c>
      <c r="D186" s="104"/>
      <c r="E186" s="31">
        <v>114</v>
      </c>
      <c r="F186" s="31"/>
      <c r="G186" s="111" t="s">
        <v>440</v>
      </c>
      <c r="H186" s="1"/>
      <c r="I186" s="1"/>
    </row>
    <row r="187" spans="1:9" s="12" customFormat="1" ht="12.75">
      <c r="A187" s="1"/>
      <c r="B187" s="139" t="s">
        <v>356</v>
      </c>
      <c r="C187" s="96">
        <v>1</v>
      </c>
      <c r="D187" s="104"/>
      <c r="E187" s="63" t="s">
        <v>459</v>
      </c>
      <c r="F187" s="31"/>
      <c r="G187" s="111" t="s">
        <v>441</v>
      </c>
      <c r="H187" s="1"/>
      <c r="I187" s="1"/>
    </row>
    <row r="188" spans="1:9" s="12" customFormat="1" ht="24">
      <c r="A188" s="1"/>
      <c r="B188" s="139" t="s">
        <v>442</v>
      </c>
      <c r="C188" s="96">
        <v>2</v>
      </c>
      <c r="D188" s="104"/>
      <c r="E188" s="63" t="s">
        <v>461</v>
      </c>
      <c r="F188" s="31"/>
      <c r="G188" s="111" t="s">
        <v>460</v>
      </c>
      <c r="H188" s="1"/>
      <c r="I188" s="1"/>
    </row>
    <row r="189" spans="1:9" s="12" customFormat="1" ht="12.75">
      <c r="A189" s="1"/>
      <c r="B189" s="125" t="s">
        <v>21</v>
      </c>
      <c r="C189" s="126"/>
      <c r="D189" s="135"/>
      <c r="E189" s="127">
        <f>SUM(E184:E188)</f>
        <v>868</v>
      </c>
      <c r="F189" s="127"/>
      <c r="G189" s="128"/>
      <c r="H189" s="1"/>
      <c r="I189" s="1"/>
    </row>
    <row r="190" spans="1:9" s="12" customFormat="1" ht="12.75">
      <c r="A190" s="1"/>
      <c r="B190" s="94"/>
      <c r="C190" s="96"/>
      <c r="D190" s="32"/>
      <c r="E190" s="33"/>
      <c r="F190" s="33"/>
      <c r="G190" s="13"/>
      <c r="H190" s="1"/>
      <c r="I190" s="1"/>
    </row>
    <row r="191" spans="1:9" s="12" customFormat="1" ht="12.75">
      <c r="A191" s="3"/>
      <c r="B191" s="6" t="s">
        <v>20</v>
      </c>
      <c r="C191" s="30"/>
      <c r="D191" s="99">
        <v>3000</v>
      </c>
      <c r="E191" s="63"/>
      <c r="F191" s="63"/>
      <c r="G191" s="113"/>
      <c r="H191" s="1"/>
      <c r="I191" s="1"/>
    </row>
    <row r="192" spans="1:9" s="12" customFormat="1" ht="25.5">
      <c r="A192" s="1"/>
      <c r="B192" s="237" t="s">
        <v>254</v>
      </c>
      <c r="C192" s="238"/>
      <c r="D192" s="239"/>
      <c r="E192" s="240">
        <v>103.96</v>
      </c>
      <c r="F192" s="240"/>
      <c r="G192" s="241" t="s">
        <v>255</v>
      </c>
      <c r="I192" s="1"/>
    </row>
    <row r="193" spans="1:9" s="12" customFormat="1" ht="38.25">
      <c r="A193" s="1"/>
      <c r="B193" s="3" t="s">
        <v>331</v>
      </c>
      <c r="C193" s="96">
        <v>1</v>
      </c>
      <c r="D193" s="104"/>
      <c r="E193" s="31">
        <v>115</v>
      </c>
      <c r="F193" s="31"/>
      <c r="G193" s="112" t="s">
        <v>360</v>
      </c>
      <c r="H193" s="1"/>
      <c r="I193" s="1"/>
    </row>
    <row r="194" spans="1:9" s="12" customFormat="1" ht="12.75">
      <c r="A194" s="1"/>
      <c r="B194" s="139" t="s">
        <v>356</v>
      </c>
      <c r="C194" s="96">
        <v>2</v>
      </c>
      <c r="D194" s="104"/>
      <c r="E194" s="31">
        <v>223.74</v>
      </c>
      <c r="F194" s="31"/>
      <c r="G194" s="111" t="s">
        <v>357</v>
      </c>
      <c r="H194" s="1"/>
      <c r="I194" s="1"/>
    </row>
    <row r="195" spans="1:9" s="12" customFormat="1" ht="12.75">
      <c r="A195" s="1"/>
      <c r="B195" s="139" t="s">
        <v>381</v>
      </c>
      <c r="C195" s="96">
        <v>1</v>
      </c>
      <c r="D195" s="104"/>
      <c r="E195" s="31">
        <v>46.33</v>
      </c>
      <c r="F195" s="31"/>
      <c r="G195" s="111" t="s">
        <v>382</v>
      </c>
      <c r="H195" s="1"/>
      <c r="I195" s="1"/>
    </row>
    <row r="196" spans="1:9" s="12" customFormat="1" ht="12.75">
      <c r="A196" s="1"/>
      <c r="B196" s="11" t="s">
        <v>363</v>
      </c>
      <c r="C196" s="96">
        <v>1</v>
      </c>
      <c r="D196" s="104"/>
      <c r="E196" s="31">
        <v>981</v>
      </c>
      <c r="F196" s="31"/>
      <c r="G196" s="13" t="s">
        <v>364</v>
      </c>
      <c r="H196" s="1"/>
      <c r="I196" s="1"/>
    </row>
    <row r="197" spans="1:9" s="12" customFormat="1" ht="12.75">
      <c r="A197" s="1"/>
      <c r="B197" s="3" t="s">
        <v>214</v>
      </c>
      <c r="C197" s="96">
        <v>1</v>
      </c>
      <c r="D197" s="104"/>
      <c r="E197" s="31">
        <v>43</v>
      </c>
      <c r="F197" s="31"/>
      <c r="G197" s="111" t="s">
        <v>408</v>
      </c>
      <c r="H197" s="1"/>
      <c r="I197" s="1"/>
    </row>
    <row r="198" spans="1:9" s="12" customFormat="1" ht="51">
      <c r="A198" s="1"/>
      <c r="B198" s="103" t="s">
        <v>409</v>
      </c>
      <c r="C198" s="265">
        <v>1</v>
      </c>
      <c r="D198" s="104"/>
      <c r="E198" s="31">
        <v>245</v>
      </c>
      <c r="F198" s="31"/>
      <c r="G198" s="111" t="s">
        <v>410</v>
      </c>
      <c r="H198" s="1"/>
      <c r="I198" s="1"/>
    </row>
    <row r="199" spans="1:9" s="12" customFormat="1" ht="25.5">
      <c r="A199" s="1"/>
      <c r="B199" s="3" t="s">
        <v>417</v>
      </c>
      <c r="C199" s="265">
        <v>1</v>
      </c>
      <c r="D199" s="104"/>
      <c r="E199" s="31">
        <v>477</v>
      </c>
      <c r="F199" s="31"/>
      <c r="G199" s="111" t="s">
        <v>413</v>
      </c>
      <c r="H199" s="1"/>
      <c r="I199" s="1"/>
    </row>
    <row r="200" spans="1:9" s="12" customFormat="1" ht="12.75">
      <c r="A200" s="1"/>
      <c r="B200" s="21" t="s">
        <v>356</v>
      </c>
      <c r="C200" s="265">
        <v>2</v>
      </c>
      <c r="D200" s="104"/>
      <c r="E200" s="31">
        <v>223.74</v>
      </c>
      <c r="F200" s="31"/>
      <c r="G200" s="111" t="s">
        <v>414</v>
      </c>
      <c r="H200" s="1"/>
      <c r="I200" s="1"/>
    </row>
    <row r="201" spans="1:9" s="12" customFormat="1" ht="25.5">
      <c r="A201" s="1"/>
      <c r="B201" s="21" t="s">
        <v>419</v>
      </c>
      <c r="C201" s="265">
        <v>1</v>
      </c>
      <c r="D201" s="104"/>
      <c r="E201" s="31">
        <v>418.1</v>
      </c>
      <c r="F201" s="31"/>
      <c r="G201" s="111" t="s">
        <v>420</v>
      </c>
      <c r="H201" s="1"/>
      <c r="I201" s="1"/>
    </row>
    <row r="202" spans="1:9" s="12" customFormat="1" ht="12.75">
      <c r="A202" s="1"/>
      <c r="B202" s="125" t="s">
        <v>21</v>
      </c>
      <c r="C202" s="126"/>
      <c r="D202" s="135"/>
      <c r="E202" s="127">
        <f>SUM(E192:E201)</f>
        <v>2876.8699999999994</v>
      </c>
      <c r="F202" s="127"/>
      <c r="G202" s="128"/>
      <c r="H202" s="1"/>
      <c r="I202" s="1"/>
    </row>
    <row r="203" spans="1:9" s="12" customFormat="1" ht="12.75">
      <c r="A203" s="1"/>
      <c r="B203" s="172"/>
      <c r="C203" s="173"/>
      <c r="D203" s="174"/>
      <c r="E203" s="146"/>
      <c r="F203" s="146"/>
      <c r="G203" s="175"/>
      <c r="H203" s="1"/>
      <c r="I203" s="1"/>
    </row>
    <row r="204" spans="1:9" s="12" customFormat="1" ht="12.75">
      <c r="A204" s="3"/>
      <c r="B204" s="6" t="s">
        <v>116</v>
      </c>
      <c r="C204" s="30"/>
      <c r="D204" s="99">
        <v>1550</v>
      </c>
      <c r="E204" s="63"/>
      <c r="F204" s="63"/>
      <c r="G204" s="113"/>
      <c r="H204" s="1"/>
      <c r="I204" s="1"/>
    </row>
    <row r="205" spans="1:9" s="12" customFormat="1" ht="90">
      <c r="A205" s="1"/>
      <c r="B205" s="11" t="s">
        <v>326</v>
      </c>
      <c r="C205" s="96"/>
      <c r="D205" s="95"/>
      <c r="E205" s="90">
        <v>1550</v>
      </c>
      <c r="F205" s="90"/>
      <c r="G205" s="111" t="s">
        <v>327</v>
      </c>
      <c r="H205" s="1"/>
      <c r="I205" s="1"/>
    </row>
    <row r="206" spans="1:9" s="12" customFormat="1" ht="12.75">
      <c r="A206" s="1"/>
      <c r="B206" s="3"/>
      <c r="C206" s="96"/>
      <c r="D206" s="104"/>
      <c r="E206" s="31"/>
      <c r="F206" s="31"/>
      <c r="G206" s="112"/>
      <c r="H206" s="1"/>
      <c r="I206" s="1"/>
    </row>
    <row r="207" spans="1:9" s="12" customFormat="1" ht="12.75">
      <c r="A207" s="1"/>
      <c r="B207" s="139"/>
      <c r="C207" s="96"/>
      <c r="D207" s="104"/>
      <c r="E207" s="31"/>
      <c r="F207" s="31"/>
      <c r="G207" s="111"/>
      <c r="H207" s="1"/>
      <c r="I207" s="1"/>
    </row>
    <row r="208" spans="1:9" s="12" customFormat="1" ht="12.75">
      <c r="A208" s="1"/>
      <c r="B208" s="125" t="s">
        <v>21</v>
      </c>
      <c r="C208" s="126"/>
      <c r="D208" s="135"/>
      <c r="E208" s="127">
        <f>SUM(E205:E205)</f>
        <v>1550</v>
      </c>
      <c r="F208" s="127"/>
      <c r="G208" s="128"/>
      <c r="H208" s="1"/>
      <c r="I208" s="1"/>
    </row>
    <row r="209" spans="1:9" s="12" customFormat="1" ht="12.75">
      <c r="A209" s="1"/>
      <c r="B209" s="145"/>
      <c r="C209" s="166"/>
      <c r="D209" s="146"/>
      <c r="E209" s="146"/>
      <c r="F209" s="146"/>
      <c r="G209" s="150"/>
      <c r="H209" s="1"/>
      <c r="I209" s="1"/>
    </row>
    <row r="210" spans="1:9" s="12" customFormat="1" ht="12.75">
      <c r="A210" s="3"/>
      <c r="B210" s="6" t="s">
        <v>117</v>
      </c>
      <c r="C210" s="30"/>
      <c r="D210" s="99">
        <v>1636</v>
      </c>
      <c r="E210" s="63"/>
      <c r="F210" s="63"/>
      <c r="G210" s="113"/>
      <c r="H210" s="1"/>
      <c r="I210" s="1"/>
    </row>
    <row r="211" spans="1:9" s="12" customFormat="1" ht="90">
      <c r="A211" s="1"/>
      <c r="B211" s="11" t="s">
        <v>326</v>
      </c>
      <c r="C211" s="96"/>
      <c r="D211" s="95"/>
      <c r="E211" s="90">
        <v>1636</v>
      </c>
      <c r="F211" s="90"/>
      <c r="G211" s="111" t="s">
        <v>327</v>
      </c>
      <c r="H211" s="1"/>
      <c r="I211" s="1"/>
    </row>
    <row r="212" spans="1:9" s="12" customFormat="1" ht="12.75">
      <c r="A212" s="1"/>
      <c r="B212" s="3"/>
      <c r="C212" s="96"/>
      <c r="D212" s="104"/>
      <c r="E212" s="31"/>
      <c r="F212" s="31"/>
      <c r="G212" s="112"/>
      <c r="H212" s="1"/>
      <c r="I212" s="1"/>
    </row>
    <row r="213" spans="1:9" s="12" customFormat="1" ht="12.75">
      <c r="A213" s="1"/>
      <c r="B213" s="139"/>
      <c r="C213" s="96"/>
      <c r="D213" s="104"/>
      <c r="E213" s="31"/>
      <c r="F213" s="31"/>
      <c r="G213" s="111"/>
      <c r="H213" s="1"/>
      <c r="I213" s="1"/>
    </row>
    <row r="214" spans="1:9" s="12" customFormat="1" ht="12.75">
      <c r="A214" s="1"/>
      <c r="B214" s="125" t="s">
        <v>21</v>
      </c>
      <c r="C214" s="126"/>
      <c r="D214" s="135"/>
      <c r="E214" s="127">
        <f>SUM(E211:E211)</f>
        <v>1636</v>
      </c>
      <c r="F214" s="127"/>
      <c r="G214" s="128"/>
      <c r="H214" s="1"/>
      <c r="I214" s="1"/>
    </row>
    <row r="215" spans="1:9" s="12" customFormat="1" ht="12.75">
      <c r="A215" s="1"/>
      <c r="B215" s="172"/>
      <c r="C215" s="173"/>
      <c r="D215" s="174"/>
      <c r="E215" s="146"/>
      <c r="F215" s="146"/>
      <c r="G215" s="175"/>
      <c r="H215" s="1"/>
      <c r="I215" s="1"/>
    </row>
    <row r="216" spans="1:9" s="12" customFormat="1" ht="12.75">
      <c r="A216" s="3"/>
      <c r="B216" s="6" t="s">
        <v>118</v>
      </c>
      <c r="C216" s="30"/>
      <c r="D216" s="99">
        <v>1375</v>
      </c>
      <c r="E216" s="63"/>
      <c r="F216" s="63"/>
      <c r="G216" s="113"/>
      <c r="H216" s="1"/>
      <c r="I216" s="1"/>
    </row>
    <row r="217" spans="1:9" s="12" customFormat="1" ht="15">
      <c r="A217" s="1"/>
      <c r="B217" s="11" t="s">
        <v>394</v>
      </c>
      <c r="C217" s="1"/>
      <c r="E217" s="90">
        <v>387.5</v>
      </c>
      <c r="F217" s="90"/>
      <c r="G217" s="112" t="s">
        <v>393</v>
      </c>
      <c r="H217" s="1"/>
      <c r="I217" s="1"/>
    </row>
    <row r="218" spans="1:9" s="12" customFormat="1" ht="25.5">
      <c r="A218" s="1"/>
      <c r="B218" s="3" t="s">
        <v>397</v>
      </c>
      <c r="C218" s="96"/>
      <c r="D218" s="104"/>
      <c r="E218" s="31">
        <v>201</v>
      </c>
      <c r="F218" s="31"/>
      <c r="G218" s="112" t="s">
        <v>398</v>
      </c>
      <c r="H218" s="1"/>
      <c r="I218" s="1"/>
    </row>
    <row r="219" spans="1:9" s="12" customFormat="1" ht="25.5">
      <c r="A219" s="1"/>
      <c r="B219" s="103" t="s">
        <v>405</v>
      </c>
      <c r="C219" s="96"/>
      <c r="D219" s="104"/>
      <c r="E219" s="31">
        <v>675</v>
      </c>
      <c r="F219" s="31"/>
      <c r="G219" s="111" t="s">
        <v>456</v>
      </c>
      <c r="H219" s="1"/>
      <c r="I219" s="1"/>
    </row>
    <row r="220" spans="1:9" s="12" customFormat="1" ht="12.75">
      <c r="A220" s="1"/>
      <c r="B220" s="125" t="s">
        <v>21</v>
      </c>
      <c r="C220" s="126"/>
      <c r="D220" s="135"/>
      <c r="E220" s="127">
        <f>SUM(E217:E219)</f>
        <v>1263.5</v>
      </c>
      <c r="F220" s="127"/>
      <c r="G220" s="128"/>
      <c r="H220" s="1"/>
      <c r="I220" s="1"/>
    </row>
    <row r="221" spans="1:9" s="12" customFormat="1" ht="12.75">
      <c r="A221" s="1"/>
      <c r="B221" s="145"/>
      <c r="C221" s="166"/>
      <c r="D221" s="146"/>
      <c r="E221" s="146"/>
      <c r="F221" s="146"/>
      <c r="G221" s="150"/>
      <c r="H221" s="1"/>
      <c r="I221" s="1"/>
    </row>
    <row r="222" spans="1:9" s="12" customFormat="1" ht="12.75">
      <c r="A222" s="3"/>
      <c r="B222" s="79" t="s">
        <v>13</v>
      </c>
      <c r="C222" s="134"/>
      <c r="D222" s="179">
        <f>SUM(D115:D216)</f>
        <v>25811</v>
      </c>
      <c r="E222" s="85">
        <f>SUM(E120+E147+E153+E159+E164+E172+E181+E189+E202+E208+E214+E220)</f>
        <v>22002.3</v>
      </c>
      <c r="F222" s="85"/>
      <c r="G222" s="13"/>
      <c r="H222" s="1"/>
      <c r="I222" s="1"/>
    </row>
    <row r="223" spans="1:9" s="12" customFormat="1" ht="13.5" thickBot="1">
      <c r="A223" s="221"/>
      <c r="B223" s="222"/>
      <c r="C223" s="223"/>
      <c r="D223" s="224"/>
      <c r="E223" s="224"/>
      <c r="F223" s="224"/>
      <c r="G223" s="203"/>
      <c r="H223" s="221"/>
      <c r="I223" s="221"/>
    </row>
    <row r="224" spans="1:9" s="12" customFormat="1" ht="18">
      <c r="A224" s="141"/>
      <c r="B224" s="220" t="s">
        <v>26</v>
      </c>
      <c r="C224" s="226" t="s">
        <v>279</v>
      </c>
      <c r="D224" s="227" t="s">
        <v>281</v>
      </c>
      <c r="E224" s="227" t="s">
        <v>282</v>
      </c>
      <c r="F224" s="228"/>
      <c r="G224" s="229"/>
      <c r="H224" s="142"/>
      <c r="I224" s="96"/>
    </row>
    <row r="225" spans="1:9" s="12" customFormat="1" ht="26.25">
      <c r="A225" s="225" t="s">
        <v>280</v>
      </c>
      <c r="B225" s="210" t="s">
        <v>29</v>
      </c>
      <c r="C225" s="211">
        <v>360000</v>
      </c>
      <c r="D225" s="212">
        <f>SUM(E112)</f>
        <v>365555.23</v>
      </c>
      <c r="E225" s="212">
        <f>(C225-D225)</f>
        <v>-5555.229999999981</v>
      </c>
      <c r="F225" s="213" t="e">
        <f>#REF!</f>
        <v>#REF!</v>
      </c>
      <c r="G225" s="214"/>
      <c r="H225" s="142"/>
      <c r="I225" s="96"/>
    </row>
    <row r="226" spans="1:9" s="12" customFormat="1" ht="25.5">
      <c r="A226" s="96"/>
      <c r="B226" s="210" t="s">
        <v>28</v>
      </c>
      <c r="C226" s="211">
        <v>25811</v>
      </c>
      <c r="D226" s="215">
        <f>SUM(E222)</f>
        <v>22002.3</v>
      </c>
      <c r="E226" s="215">
        <f>(C226-D226)</f>
        <v>3808.7000000000007</v>
      </c>
      <c r="F226" s="215">
        <f>E222</f>
        <v>22002.3</v>
      </c>
      <c r="G226" s="216"/>
      <c r="H226" s="142"/>
      <c r="I226" s="96"/>
    </row>
    <row r="227" spans="1:9" s="12" customFormat="1" ht="20.25">
      <c r="A227" s="96"/>
      <c r="B227" s="217" t="s">
        <v>27</v>
      </c>
      <c r="C227" s="218">
        <f>SUM(C225:C226)</f>
        <v>385811</v>
      </c>
      <c r="D227" s="219">
        <f>SUM(D225:D226)</f>
        <v>387557.52999999997</v>
      </c>
      <c r="E227" s="219">
        <f>(C227-D227)</f>
        <v>-1746.5299999999697</v>
      </c>
      <c r="F227" s="219" t="e">
        <f>SUM(F225:F226)</f>
        <v>#REF!</v>
      </c>
      <c r="G227" s="214"/>
      <c r="H227" s="142"/>
      <c r="I227" s="96"/>
    </row>
    <row r="228" spans="1:9" s="12" customFormat="1" ht="20.25">
      <c r="A228" s="204"/>
      <c r="B228" s="205"/>
      <c r="C228" s="206"/>
      <c r="D228" s="207"/>
      <c r="E228" s="207"/>
      <c r="F228" s="207"/>
      <c r="G228" s="208"/>
      <c r="H228" s="209"/>
      <c r="I228" s="204"/>
    </row>
    <row r="229" spans="1:9" s="12" customFormat="1" ht="25.5">
      <c r="A229" s="6" t="s">
        <v>174</v>
      </c>
      <c r="B229" s="11"/>
      <c r="C229" s="1"/>
      <c r="D229" s="31"/>
      <c r="E229" s="31"/>
      <c r="F229" s="31"/>
      <c r="G229" s="89"/>
      <c r="H229" s="1"/>
      <c r="I229" s="1"/>
    </row>
    <row r="230" spans="1:9" s="12" customFormat="1" ht="12.75">
      <c r="A230" s="3"/>
      <c r="B230" s="6" t="s">
        <v>187</v>
      </c>
      <c r="C230" s="30"/>
      <c r="D230" s="171">
        <v>400</v>
      </c>
      <c r="E230" s="63"/>
      <c r="F230" s="63"/>
      <c r="G230" s="111"/>
      <c r="H230" s="1"/>
      <c r="I230" s="1"/>
    </row>
    <row r="231" spans="1:9" s="12" customFormat="1" ht="25.5">
      <c r="A231" s="1"/>
      <c r="B231" s="156" t="s">
        <v>161</v>
      </c>
      <c r="C231" s="184"/>
      <c r="E231" s="187">
        <v>299.45</v>
      </c>
      <c r="F231" s="185"/>
      <c r="G231" s="186" t="s">
        <v>160</v>
      </c>
      <c r="H231" s="1"/>
      <c r="I231" s="1"/>
    </row>
    <row r="232" spans="1:9" s="12" customFormat="1" ht="12.75">
      <c r="A232" s="1"/>
      <c r="B232" s="103"/>
      <c r="C232" s="96"/>
      <c r="D232" s="104"/>
      <c r="E232" s="31"/>
      <c r="F232" s="31"/>
      <c r="G232" s="91"/>
      <c r="H232" s="1"/>
      <c r="I232" s="1"/>
    </row>
    <row r="233" spans="1:9" s="12" customFormat="1" ht="12.75">
      <c r="A233" s="1"/>
      <c r="B233" s="125" t="s">
        <v>21</v>
      </c>
      <c r="C233" s="126"/>
      <c r="D233" s="135"/>
      <c r="E233" s="127">
        <f>SUM(E230:E232)</f>
        <v>299.45</v>
      </c>
      <c r="F233" s="127"/>
      <c r="G233" s="128"/>
      <c r="H233" s="1"/>
      <c r="I233" s="1"/>
    </row>
    <row r="234" spans="1:9" s="183" customFormat="1" ht="12.75">
      <c r="A234" s="1"/>
      <c r="B234" s="35"/>
      <c r="C234" s="96"/>
      <c r="D234" s="33"/>
      <c r="E234" s="33"/>
      <c r="F234" s="33"/>
      <c r="G234" s="111"/>
      <c r="H234" s="1"/>
      <c r="I234" s="1"/>
    </row>
    <row r="235" spans="1:9" s="12" customFormat="1" ht="25.5">
      <c r="A235" s="3"/>
      <c r="B235" s="6" t="s">
        <v>175</v>
      </c>
      <c r="C235" s="30"/>
      <c r="D235" s="171">
        <v>400</v>
      </c>
      <c r="E235" s="63"/>
      <c r="F235" s="63"/>
      <c r="G235" s="111"/>
      <c r="H235" s="1"/>
      <c r="I235" s="1"/>
    </row>
    <row r="236" spans="1:9" s="12" customFormat="1" ht="12.75">
      <c r="A236" s="1"/>
      <c r="B236" s="103"/>
      <c r="C236" s="96"/>
      <c r="D236" s="104"/>
      <c r="E236" s="95"/>
      <c r="F236" s="31"/>
      <c r="G236" s="19"/>
      <c r="H236" s="1"/>
      <c r="I236" s="1"/>
    </row>
    <row r="237" spans="1:9" s="12" customFormat="1" ht="12.75">
      <c r="A237" s="1"/>
      <c r="B237" s="103"/>
      <c r="C237" s="96"/>
      <c r="D237" s="104"/>
      <c r="E237" s="31"/>
      <c r="F237" s="31"/>
      <c r="G237" s="91"/>
      <c r="H237" s="1"/>
      <c r="I237" s="1"/>
    </row>
    <row r="238" spans="1:9" s="12" customFormat="1" ht="12.75">
      <c r="A238" s="1"/>
      <c r="B238" s="125" t="s">
        <v>21</v>
      </c>
      <c r="C238" s="126"/>
      <c r="D238" s="135"/>
      <c r="E238" s="127">
        <f>SUM(E236:E237)</f>
        <v>0</v>
      </c>
      <c r="F238" s="127"/>
      <c r="G238" s="128"/>
      <c r="H238" s="1"/>
      <c r="I238" s="1"/>
    </row>
    <row r="239" spans="1:9" s="183" customFormat="1" ht="12.75">
      <c r="A239" s="1"/>
      <c r="B239" s="35"/>
      <c r="C239" s="96"/>
      <c r="D239" s="33"/>
      <c r="E239" s="33"/>
      <c r="F239" s="33"/>
      <c r="G239" s="111"/>
      <c r="H239" s="1"/>
      <c r="I239" s="1"/>
    </row>
    <row r="240" spans="1:9" s="183" customFormat="1" ht="12.75">
      <c r="A240" s="3"/>
      <c r="B240" s="6" t="s">
        <v>188</v>
      </c>
      <c r="C240" s="30"/>
      <c r="D240" s="99">
        <v>400</v>
      </c>
      <c r="E240" s="63"/>
      <c r="F240" s="63"/>
      <c r="G240" s="89"/>
      <c r="H240" s="1"/>
      <c r="I240" s="1"/>
    </row>
    <row r="241" spans="1:9" s="183" customFormat="1" ht="15">
      <c r="A241" s="1"/>
      <c r="B241" s="11"/>
      <c r="C241" s="96"/>
      <c r="D241" s="12"/>
      <c r="E241" s="31"/>
      <c r="F241" s="90"/>
      <c r="G241" s="91"/>
      <c r="H241" s="1"/>
      <c r="I241" s="1"/>
    </row>
    <row r="242" spans="1:9" ht="12.75">
      <c r="A242" s="1"/>
      <c r="B242" s="21"/>
      <c r="C242" s="96"/>
      <c r="D242" s="104"/>
      <c r="E242" s="31"/>
      <c r="F242" s="31"/>
      <c r="G242" s="111"/>
      <c r="H242" s="1"/>
      <c r="I242" s="1"/>
    </row>
    <row r="243" spans="1:9" ht="12.75">
      <c r="A243" s="23"/>
      <c r="B243" s="125" t="s">
        <v>21</v>
      </c>
      <c r="C243" s="130"/>
      <c r="D243" s="170"/>
      <c r="E243" s="135">
        <f>SUM(E241:E242)</f>
        <v>0</v>
      </c>
      <c r="F243" s="135"/>
      <c r="G243" s="176"/>
      <c r="H243" s="23"/>
      <c r="I243" s="23"/>
    </row>
    <row r="244" spans="1:9" ht="12.75">
      <c r="A244" s="166"/>
      <c r="B244" s="145"/>
      <c r="C244" s="166"/>
      <c r="D244" s="166"/>
      <c r="E244" s="146"/>
      <c r="F244" s="146"/>
      <c r="G244" s="150"/>
      <c r="H244" s="166"/>
      <c r="I244" s="166"/>
    </row>
    <row r="245" spans="1:9" s="183" customFormat="1" ht="12.75">
      <c r="A245" s="3"/>
      <c r="B245" s="6" t="s">
        <v>176</v>
      </c>
      <c r="C245" s="30"/>
      <c r="D245" s="99">
        <v>400</v>
      </c>
      <c r="E245" s="63"/>
      <c r="F245" s="63"/>
      <c r="G245" s="89"/>
      <c r="H245" s="1"/>
      <c r="I245" s="1"/>
    </row>
    <row r="246" spans="1:9" s="183" customFormat="1" ht="15">
      <c r="A246" s="1"/>
      <c r="B246" s="11"/>
      <c r="C246" s="96"/>
      <c r="D246" s="12"/>
      <c r="E246" s="31"/>
      <c r="F246" s="90"/>
      <c r="G246" s="91"/>
      <c r="H246" s="1"/>
      <c r="I246" s="1"/>
    </row>
    <row r="247" spans="1:9" ht="12.75">
      <c r="A247" s="1"/>
      <c r="B247" s="21"/>
      <c r="C247" s="96"/>
      <c r="D247" s="104"/>
      <c r="E247" s="31"/>
      <c r="F247" s="31"/>
      <c r="G247" s="111"/>
      <c r="H247" s="1"/>
      <c r="I247" s="1"/>
    </row>
    <row r="248" spans="1:9" ht="12.75">
      <c r="A248" s="23"/>
      <c r="B248" s="125" t="s">
        <v>21</v>
      </c>
      <c r="C248" s="130"/>
      <c r="D248" s="170"/>
      <c r="E248" s="135">
        <f>SUM(E246:E247)</f>
        <v>0</v>
      </c>
      <c r="F248" s="135"/>
      <c r="G248" s="176"/>
      <c r="H248" s="23"/>
      <c r="I248" s="23"/>
    </row>
    <row r="249" spans="1:9" ht="12.75">
      <c r="A249" s="166"/>
      <c r="B249" s="145"/>
      <c r="C249" s="166"/>
      <c r="D249" s="166"/>
      <c r="E249" s="146"/>
      <c r="F249" s="146"/>
      <c r="G249" s="150"/>
      <c r="H249" s="166"/>
      <c r="I249" s="166"/>
    </row>
    <row r="250" spans="1:9" ht="12.75">
      <c r="A250" s="11"/>
      <c r="B250" s="129" t="s">
        <v>177</v>
      </c>
      <c r="C250" s="30"/>
      <c r="D250" s="178">
        <v>400</v>
      </c>
      <c r="E250" s="71"/>
      <c r="F250" s="71"/>
      <c r="G250" s="110"/>
      <c r="H250" s="4"/>
      <c r="I250" s="4"/>
    </row>
    <row r="251" spans="1:9" ht="12.75">
      <c r="A251" s="1"/>
      <c r="B251" s="103"/>
      <c r="C251" s="96"/>
      <c r="D251" s="104"/>
      <c r="E251" s="31"/>
      <c r="F251" s="31"/>
      <c r="G251" s="19"/>
      <c r="H251" s="1"/>
      <c r="I251" s="1"/>
    </row>
    <row r="252" spans="1:9" ht="12.75">
      <c r="A252" s="1"/>
      <c r="B252" s="11"/>
      <c r="C252" s="96"/>
      <c r="D252" s="95"/>
      <c r="E252" s="31"/>
      <c r="F252" s="31"/>
      <c r="G252" s="91"/>
      <c r="H252" s="1"/>
      <c r="I252" s="1"/>
    </row>
    <row r="253" spans="1:9" ht="12.75">
      <c r="A253" s="1"/>
      <c r="B253" s="103"/>
      <c r="C253" s="96"/>
      <c r="D253" s="104"/>
      <c r="E253" s="31"/>
      <c r="F253" s="31"/>
      <c r="G253" s="91"/>
      <c r="H253" s="1"/>
      <c r="I253" s="1"/>
    </row>
    <row r="254" spans="1:9" s="138" customFormat="1" ht="12.75">
      <c r="A254" s="1"/>
      <c r="B254" s="125" t="s">
        <v>21</v>
      </c>
      <c r="C254" s="126"/>
      <c r="D254" s="135"/>
      <c r="E254" s="127">
        <f>SUM(E251:E253)</f>
        <v>0</v>
      </c>
      <c r="F254" s="127"/>
      <c r="G254" s="128"/>
      <c r="H254" s="1"/>
      <c r="I254" s="1"/>
    </row>
    <row r="255" spans="1:9" s="138" customFormat="1" ht="12.75">
      <c r="A255" s="1"/>
      <c r="B255" s="94"/>
      <c r="C255" s="96"/>
      <c r="D255" s="32"/>
      <c r="E255" s="33"/>
      <c r="F255" s="33"/>
      <c r="G255" s="111"/>
      <c r="H255" s="1"/>
      <c r="I255" s="1"/>
    </row>
    <row r="256" spans="1:9" ht="12.75">
      <c r="A256" s="11"/>
      <c r="B256" s="129" t="s">
        <v>189</v>
      </c>
      <c r="C256" s="30"/>
      <c r="D256" s="178">
        <v>400</v>
      </c>
      <c r="E256" s="71"/>
      <c r="F256" s="71"/>
      <c r="G256" s="110"/>
      <c r="H256" s="4"/>
      <c r="I256" s="4"/>
    </row>
    <row r="257" spans="1:9" ht="12.75">
      <c r="A257" s="1"/>
      <c r="B257" s="103"/>
      <c r="C257" s="96"/>
      <c r="D257" s="104"/>
      <c r="E257" s="31"/>
      <c r="F257" s="31"/>
      <c r="G257" s="19"/>
      <c r="H257" s="1"/>
      <c r="I257" s="1"/>
    </row>
    <row r="258" spans="1:9" ht="12.75">
      <c r="A258" s="1"/>
      <c r="B258" s="11"/>
      <c r="C258" s="96"/>
      <c r="D258" s="95"/>
      <c r="E258" s="31"/>
      <c r="F258" s="31"/>
      <c r="G258" s="91"/>
      <c r="H258" s="1"/>
      <c r="I258" s="1"/>
    </row>
    <row r="259" spans="1:9" ht="12.75">
      <c r="A259" s="1"/>
      <c r="B259" s="103"/>
      <c r="C259" s="96"/>
      <c r="D259" s="104"/>
      <c r="E259" s="31"/>
      <c r="F259" s="31"/>
      <c r="G259" s="91"/>
      <c r="H259" s="1"/>
      <c r="I259" s="1"/>
    </row>
    <row r="260" spans="1:9" s="138" customFormat="1" ht="12.75">
      <c r="A260" s="1"/>
      <c r="B260" s="125" t="s">
        <v>21</v>
      </c>
      <c r="C260" s="126"/>
      <c r="D260" s="135"/>
      <c r="E260" s="127">
        <f>SUM(E257:E259)</f>
        <v>0</v>
      </c>
      <c r="F260" s="127"/>
      <c r="G260" s="128"/>
      <c r="H260" s="1"/>
      <c r="I260" s="1"/>
    </row>
    <row r="261" spans="1:9" s="138" customFormat="1" ht="12.75">
      <c r="A261" s="1"/>
      <c r="B261" s="94"/>
      <c r="C261" s="96"/>
      <c r="D261" s="32"/>
      <c r="E261" s="33"/>
      <c r="F261" s="33"/>
      <c r="G261" s="111"/>
      <c r="H261" s="1"/>
      <c r="I261" s="1"/>
    </row>
    <row r="262" spans="1:9" s="138" customFormat="1" ht="12.75">
      <c r="A262" s="3"/>
      <c r="B262" s="6" t="s">
        <v>178</v>
      </c>
      <c r="C262" s="30"/>
      <c r="D262" s="171">
        <v>400</v>
      </c>
      <c r="E262" s="63"/>
      <c r="F262" s="63"/>
      <c r="G262" s="111"/>
      <c r="H262" s="1"/>
      <c r="I262" s="1"/>
    </row>
    <row r="263" spans="1:9" s="138" customFormat="1" ht="12.75">
      <c r="A263" s="1"/>
      <c r="B263" s="103"/>
      <c r="C263" s="96"/>
      <c r="D263" s="104"/>
      <c r="E263" s="31"/>
      <c r="F263" s="31"/>
      <c r="G263" s="19"/>
      <c r="H263" s="1"/>
      <c r="I263" s="1"/>
    </row>
    <row r="264" spans="1:9" s="138" customFormat="1" ht="12.75">
      <c r="A264" s="1"/>
      <c r="B264" s="11"/>
      <c r="C264" s="96"/>
      <c r="D264" s="95"/>
      <c r="E264" s="31"/>
      <c r="F264" s="31"/>
      <c r="G264" s="91"/>
      <c r="H264" s="1"/>
      <c r="I264" s="1"/>
    </row>
    <row r="265" spans="1:9" s="138" customFormat="1" ht="12.75">
      <c r="A265" s="1"/>
      <c r="B265" s="103"/>
      <c r="C265" s="96"/>
      <c r="D265" s="104"/>
      <c r="E265" s="31"/>
      <c r="F265" s="31"/>
      <c r="G265" s="91"/>
      <c r="H265" s="1"/>
      <c r="I265" s="1"/>
    </row>
    <row r="266" spans="1:9" s="138" customFormat="1" ht="12.75">
      <c r="A266" s="1"/>
      <c r="B266" s="125" t="s">
        <v>21</v>
      </c>
      <c r="C266" s="130"/>
      <c r="D266" s="135"/>
      <c r="E266" s="135">
        <f>SUM(E263:E265)</f>
        <v>0</v>
      </c>
      <c r="F266" s="135"/>
      <c r="G266" s="176"/>
      <c r="H266" s="23"/>
      <c r="I266" s="1"/>
    </row>
    <row r="267" spans="1:9" s="138" customFormat="1" ht="12.75">
      <c r="A267" s="166"/>
      <c r="B267" s="145"/>
      <c r="C267" s="166"/>
      <c r="D267" s="146"/>
      <c r="E267" s="146"/>
      <c r="F267" s="146"/>
      <c r="G267" s="150"/>
      <c r="H267" s="1"/>
      <c r="I267" s="4"/>
    </row>
    <row r="268" spans="1:9" s="138" customFormat="1" ht="12.75">
      <c r="A268" s="3"/>
      <c r="B268" s="6" t="s">
        <v>190</v>
      </c>
      <c r="C268" s="30"/>
      <c r="D268" s="171">
        <v>400</v>
      </c>
      <c r="E268" s="63"/>
      <c r="F268" s="63"/>
      <c r="G268" s="111"/>
      <c r="H268" s="1"/>
      <c r="I268" s="1"/>
    </row>
    <row r="269" spans="1:9" s="138" customFormat="1" ht="12.75">
      <c r="A269" s="1"/>
      <c r="B269" s="103"/>
      <c r="C269" s="96"/>
      <c r="D269" s="104"/>
      <c r="E269" s="31"/>
      <c r="F269" s="31"/>
      <c r="G269" s="19"/>
      <c r="H269" s="1"/>
      <c r="I269" s="1"/>
    </row>
    <row r="270" spans="1:9" s="138" customFormat="1" ht="12.75">
      <c r="A270" s="1"/>
      <c r="B270" s="11"/>
      <c r="C270" s="96"/>
      <c r="D270" s="95"/>
      <c r="E270" s="31"/>
      <c r="F270" s="31"/>
      <c r="G270" s="91"/>
      <c r="H270" s="1"/>
      <c r="I270" s="1"/>
    </row>
    <row r="271" spans="1:9" s="138" customFormat="1" ht="12.75">
      <c r="A271" s="1"/>
      <c r="B271" s="103"/>
      <c r="C271" s="96"/>
      <c r="D271" s="104"/>
      <c r="E271" s="31"/>
      <c r="F271" s="31"/>
      <c r="G271" s="91"/>
      <c r="H271" s="1"/>
      <c r="I271" s="1"/>
    </row>
    <row r="272" spans="1:9" s="138" customFormat="1" ht="12.75">
      <c r="A272" s="1"/>
      <c r="B272" s="125" t="s">
        <v>21</v>
      </c>
      <c r="C272" s="130"/>
      <c r="D272" s="135"/>
      <c r="E272" s="135">
        <f>SUM(E269:E271)</f>
        <v>0</v>
      </c>
      <c r="F272" s="135"/>
      <c r="G272" s="176"/>
      <c r="H272" s="23"/>
      <c r="I272" s="1"/>
    </row>
    <row r="273" spans="1:9" s="138" customFormat="1" ht="12.75">
      <c r="A273" s="166"/>
      <c r="B273" s="145"/>
      <c r="C273" s="166"/>
      <c r="D273" s="146"/>
      <c r="E273" s="146"/>
      <c r="F273" s="146"/>
      <c r="G273" s="150"/>
      <c r="H273" s="1"/>
      <c r="I273" s="4"/>
    </row>
    <row r="274" spans="1:9" s="138" customFormat="1" ht="12.75">
      <c r="A274" s="3"/>
      <c r="B274" s="129" t="s">
        <v>179</v>
      </c>
      <c r="C274" s="30"/>
      <c r="D274" s="177">
        <v>400</v>
      </c>
      <c r="E274" s="71"/>
      <c r="F274" s="71"/>
      <c r="G274" s="19"/>
      <c r="H274" s="4"/>
      <c r="I274" s="4"/>
    </row>
    <row r="275" spans="1:9" s="138" customFormat="1" ht="15">
      <c r="A275" s="1"/>
      <c r="B275" s="11"/>
      <c r="C275" s="1"/>
      <c r="D275" s="63"/>
      <c r="E275" s="34"/>
      <c r="F275" s="90"/>
      <c r="G275" s="111"/>
      <c r="H275" s="1"/>
      <c r="I275" s="1"/>
    </row>
    <row r="276" spans="1:9" s="138" customFormat="1" ht="12.75">
      <c r="A276" s="1"/>
      <c r="B276" s="11"/>
      <c r="C276" s="96"/>
      <c r="D276" s="95"/>
      <c r="E276" s="31"/>
      <c r="F276" s="31"/>
      <c r="G276" s="111"/>
      <c r="H276" s="1"/>
      <c r="I276" s="1"/>
    </row>
    <row r="277" spans="1:9" s="138" customFormat="1" ht="12.75">
      <c r="A277" s="1"/>
      <c r="B277" s="125" t="s">
        <v>21</v>
      </c>
      <c r="C277" s="130"/>
      <c r="D277" s="135"/>
      <c r="E277" s="135">
        <f>SUM(E275:E276)</f>
        <v>0</v>
      </c>
      <c r="F277" s="135"/>
      <c r="G277" s="131"/>
      <c r="H277" s="23"/>
      <c r="I277" s="23"/>
    </row>
    <row r="278" spans="1:9" s="138" customFormat="1" ht="12.75">
      <c r="A278" s="1"/>
      <c r="B278" s="145"/>
      <c r="C278" s="166"/>
      <c r="D278" s="146"/>
      <c r="E278" s="146"/>
      <c r="F278" s="146"/>
      <c r="G278" s="150"/>
      <c r="H278" s="23"/>
      <c r="I278" s="23"/>
    </row>
    <row r="279" spans="1:9" s="138" customFormat="1" ht="12.75">
      <c r="A279" s="3"/>
      <c r="B279" s="129" t="s">
        <v>180</v>
      </c>
      <c r="C279" s="30"/>
      <c r="D279" s="177">
        <v>400</v>
      </c>
      <c r="E279" s="71"/>
      <c r="F279" s="71"/>
      <c r="G279" s="112"/>
      <c r="H279" s="1"/>
      <c r="I279" s="1"/>
    </row>
    <row r="280" spans="1:9" s="138" customFormat="1" ht="15">
      <c r="A280" s="1"/>
      <c r="B280" s="3"/>
      <c r="C280" s="96"/>
      <c r="D280" s="95"/>
      <c r="E280" s="90"/>
      <c r="F280" s="90"/>
      <c r="G280" s="111"/>
      <c r="H280" s="3"/>
      <c r="I280" s="1"/>
    </row>
    <row r="281" spans="1:9" s="138" customFormat="1" ht="12.75">
      <c r="A281" s="1"/>
      <c r="B281" s="11"/>
      <c r="C281" s="96"/>
      <c r="D281" s="95"/>
      <c r="E281" s="31"/>
      <c r="F281" s="31"/>
      <c r="G281" s="111"/>
      <c r="H281" s="1"/>
      <c r="I281" s="1"/>
    </row>
    <row r="282" spans="1:9" s="138" customFormat="1" ht="12.75">
      <c r="A282" s="1"/>
      <c r="B282" s="5" t="s">
        <v>21</v>
      </c>
      <c r="C282" s="126"/>
      <c r="D282" s="135"/>
      <c r="E282" s="127">
        <f>SUM(E280:E280)</f>
        <v>0</v>
      </c>
      <c r="F282" s="127"/>
      <c r="G282" s="128"/>
      <c r="H282" s="1"/>
      <c r="I282" s="1"/>
    </row>
    <row r="283" spans="1:9" s="138" customFormat="1" ht="12.75">
      <c r="A283" s="1"/>
      <c r="B283" s="2"/>
      <c r="C283" s="96"/>
      <c r="D283" s="33"/>
      <c r="E283" s="33"/>
      <c r="F283" s="33"/>
      <c r="G283" s="111"/>
      <c r="H283" s="1"/>
      <c r="I283" s="1"/>
    </row>
    <row r="284" spans="1:9" s="138" customFormat="1" ht="12.75">
      <c r="A284" s="3"/>
      <c r="B284" s="6" t="s">
        <v>181</v>
      </c>
      <c r="C284" s="30"/>
      <c r="D284" s="99">
        <v>400</v>
      </c>
      <c r="E284" s="63"/>
      <c r="F284" s="63"/>
      <c r="G284" s="113"/>
      <c r="H284" s="1"/>
      <c r="I284" s="1"/>
    </row>
    <row r="285" spans="1:9" s="138" customFormat="1" ht="12.75">
      <c r="A285" s="1"/>
      <c r="B285" s="11"/>
      <c r="C285" s="96"/>
      <c r="D285" s="95"/>
      <c r="E285" s="31"/>
      <c r="F285" s="31"/>
      <c r="G285" s="111"/>
      <c r="H285" s="1"/>
      <c r="I285" s="1"/>
    </row>
    <row r="286" spans="1:9" s="138" customFormat="1" ht="12.75">
      <c r="A286" s="1"/>
      <c r="B286" s="11"/>
      <c r="C286" s="96"/>
      <c r="D286" s="104"/>
      <c r="E286" s="31"/>
      <c r="F286" s="31"/>
      <c r="G286" s="19"/>
      <c r="H286" s="1"/>
      <c r="I286" s="1"/>
    </row>
    <row r="287" spans="1:9" s="138" customFormat="1" ht="12.75">
      <c r="A287" s="1"/>
      <c r="B287" s="5" t="s">
        <v>21</v>
      </c>
      <c r="C287" s="126"/>
      <c r="D287" s="135"/>
      <c r="E287" s="127">
        <f>SUM(E285:E285)</f>
        <v>0</v>
      </c>
      <c r="F287" s="127"/>
      <c r="G287" s="132"/>
      <c r="H287" s="1"/>
      <c r="I287" s="1"/>
    </row>
    <row r="288" spans="1:9" ht="12.75">
      <c r="A288" s="1"/>
      <c r="B288" s="35"/>
      <c r="C288" s="96"/>
      <c r="D288" s="33"/>
      <c r="E288" s="33"/>
      <c r="F288" s="33"/>
      <c r="G288" s="111"/>
      <c r="H288" s="1"/>
      <c r="I288" s="1"/>
    </row>
    <row r="289" spans="1:9" ht="12.75">
      <c r="A289" s="3"/>
      <c r="B289" s="6" t="s">
        <v>182</v>
      </c>
      <c r="C289" s="30"/>
      <c r="D289" s="99">
        <v>400</v>
      </c>
      <c r="E289" s="63"/>
      <c r="F289" s="63"/>
      <c r="G289" s="113"/>
      <c r="H289" s="1"/>
      <c r="I289" s="1"/>
    </row>
    <row r="290" spans="1:9" ht="15">
      <c r="A290" s="1"/>
      <c r="B290" s="11"/>
      <c r="C290" s="96"/>
      <c r="D290" s="95"/>
      <c r="E290" s="90"/>
      <c r="F290" s="90"/>
      <c r="G290" s="111"/>
      <c r="H290" s="1"/>
      <c r="I290" s="1"/>
    </row>
    <row r="291" spans="1:9" ht="12.75">
      <c r="A291" s="1"/>
      <c r="B291" s="125" t="s">
        <v>21</v>
      </c>
      <c r="C291" s="126"/>
      <c r="D291" s="135"/>
      <c r="E291" s="127">
        <f>SUM(E290:E290)</f>
        <v>0</v>
      </c>
      <c r="F291" s="127"/>
      <c r="G291" s="128"/>
      <c r="H291" s="1"/>
      <c r="I291" s="1"/>
    </row>
    <row r="292" spans="1:9" ht="12.75">
      <c r="A292" s="1"/>
      <c r="B292" s="94"/>
      <c r="C292" s="96"/>
      <c r="D292" s="32"/>
      <c r="E292" s="33"/>
      <c r="F292" s="33"/>
      <c r="G292" s="13"/>
      <c r="H292" s="1"/>
      <c r="I292" s="1"/>
    </row>
    <row r="293" spans="1:9" ht="12.75">
      <c r="A293" s="3"/>
      <c r="B293" s="6" t="s">
        <v>183</v>
      </c>
      <c r="C293" s="30"/>
      <c r="D293" s="99">
        <v>400</v>
      </c>
      <c r="E293" s="63"/>
      <c r="F293" s="63"/>
      <c r="G293" s="113"/>
      <c r="H293" s="1"/>
      <c r="I293" s="1"/>
    </row>
    <row r="294" spans="1:9" ht="15">
      <c r="A294" s="1"/>
      <c r="B294" s="11"/>
      <c r="C294" s="96"/>
      <c r="D294" s="95"/>
      <c r="E294" s="90"/>
      <c r="F294" s="90"/>
      <c r="G294" s="111"/>
      <c r="H294" s="1"/>
      <c r="I294" s="1"/>
    </row>
    <row r="295" spans="1:9" ht="12.75">
      <c r="A295" s="1"/>
      <c r="B295" s="3"/>
      <c r="C295" s="96"/>
      <c r="D295" s="104"/>
      <c r="E295" s="31"/>
      <c r="F295" s="31"/>
      <c r="G295" s="112"/>
      <c r="H295" s="1"/>
      <c r="I295" s="1"/>
    </row>
    <row r="296" spans="1:9" ht="12.75">
      <c r="A296" s="1"/>
      <c r="B296" s="139"/>
      <c r="C296" s="96"/>
      <c r="D296" s="104"/>
      <c r="E296" s="31"/>
      <c r="F296" s="31"/>
      <c r="G296" s="111"/>
      <c r="H296" s="1"/>
      <c r="I296" s="1"/>
    </row>
    <row r="297" spans="1:9" ht="30" customHeight="1">
      <c r="A297" s="1"/>
      <c r="B297" s="125" t="s">
        <v>21</v>
      </c>
      <c r="C297" s="126"/>
      <c r="D297" s="135"/>
      <c r="E297" s="127">
        <f>SUM(E294:E296)</f>
        <v>0</v>
      </c>
      <c r="F297" s="127"/>
      <c r="G297" s="128"/>
      <c r="H297" s="1"/>
      <c r="I297" s="1"/>
    </row>
    <row r="298" spans="1:9" ht="12.75">
      <c r="A298" s="1"/>
      <c r="B298" s="172"/>
      <c r="C298" s="173"/>
      <c r="D298" s="174"/>
      <c r="E298" s="146"/>
      <c r="F298" s="146"/>
      <c r="G298" s="175"/>
      <c r="H298" s="1"/>
      <c r="I298" s="1"/>
    </row>
    <row r="299" spans="1:9" ht="12.75">
      <c r="A299" s="3"/>
      <c r="B299" s="6" t="s">
        <v>184</v>
      </c>
      <c r="C299" s="30"/>
      <c r="D299" s="99">
        <v>400</v>
      </c>
      <c r="E299" s="63"/>
      <c r="F299" s="63"/>
      <c r="G299" s="113"/>
      <c r="H299" s="1"/>
      <c r="I299" s="1"/>
    </row>
    <row r="300" spans="2:9" ht="89.25">
      <c r="B300" s="103" t="s">
        <v>326</v>
      </c>
      <c r="C300" s="22"/>
      <c r="D300" s="92"/>
      <c r="E300" s="92">
        <v>400</v>
      </c>
      <c r="F300" s="92"/>
      <c r="G300" s="22" t="s">
        <v>327</v>
      </c>
      <c r="H300" s="22"/>
      <c r="I300" s="3"/>
    </row>
    <row r="301" spans="1:9" ht="12.75">
      <c r="A301" s="1"/>
      <c r="B301" s="3"/>
      <c r="C301" s="96"/>
      <c r="D301" s="104"/>
      <c r="E301" s="31"/>
      <c r="F301" s="31"/>
      <c r="G301" s="112"/>
      <c r="H301" s="1"/>
      <c r="I301" s="1"/>
    </row>
    <row r="302" spans="1:9" ht="12.75">
      <c r="A302" s="1"/>
      <c r="B302" s="139"/>
      <c r="C302" s="96"/>
      <c r="D302" s="104"/>
      <c r="E302" s="31"/>
      <c r="F302" s="31"/>
      <c r="G302" s="111"/>
      <c r="H302" s="1"/>
      <c r="I302" s="1"/>
    </row>
    <row r="303" spans="1:9" ht="12.75">
      <c r="A303" s="1"/>
      <c r="B303" s="125" t="s">
        <v>21</v>
      </c>
      <c r="C303" s="126"/>
      <c r="D303" s="135"/>
      <c r="E303" s="127">
        <f>SUM(E300:E302)</f>
        <v>400</v>
      </c>
      <c r="F303" s="127"/>
      <c r="G303" s="128"/>
      <c r="H303" s="1"/>
      <c r="I303" s="1"/>
    </row>
    <row r="304" spans="1:9" ht="12.75">
      <c r="A304" s="1"/>
      <c r="B304" s="145"/>
      <c r="C304" s="166"/>
      <c r="D304" s="146"/>
      <c r="E304" s="146"/>
      <c r="F304" s="146"/>
      <c r="G304" s="150"/>
      <c r="H304" s="1"/>
      <c r="I304" s="1"/>
    </row>
    <row r="305" spans="1:9" ht="12.75">
      <c r="A305" s="3"/>
      <c r="B305" s="6" t="s">
        <v>185</v>
      </c>
      <c r="C305" s="30"/>
      <c r="D305" s="99">
        <v>400</v>
      </c>
      <c r="E305" s="63"/>
      <c r="F305" s="63"/>
      <c r="G305" s="113"/>
      <c r="H305" s="1"/>
      <c r="I305" s="1"/>
    </row>
    <row r="306" spans="1:9" ht="15">
      <c r="A306" s="1"/>
      <c r="B306" s="11"/>
      <c r="C306" s="96"/>
      <c r="D306" s="95"/>
      <c r="E306" s="90"/>
      <c r="F306" s="90"/>
      <c r="G306" s="111"/>
      <c r="H306" s="1"/>
      <c r="I306" s="1"/>
    </row>
    <row r="307" spans="1:9" ht="12.75">
      <c r="A307" s="1"/>
      <c r="B307" s="3"/>
      <c r="C307" s="96"/>
      <c r="D307" s="104"/>
      <c r="E307" s="31"/>
      <c r="F307" s="31"/>
      <c r="G307" s="112"/>
      <c r="H307" s="1"/>
      <c r="I307" s="1"/>
    </row>
    <row r="308" spans="1:9" ht="12.75">
      <c r="A308" s="1"/>
      <c r="B308" s="139"/>
      <c r="C308" s="96"/>
      <c r="D308" s="104"/>
      <c r="E308" s="31"/>
      <c r="F308" s="31"/>
      <c r="G308" s="111"/>
      <c r="H308" s="1"/>
      <c r="I308" s="1"/>
    </row>
    <row r="309" spans="1:9" ht="12.75">
      <c r="A309" s="1"/>
      <c r="B309" s="125" t="s">
        <v>21</v>
      </c>
      <c r="C309" s="126"/>
      <c r="D309" s="135"/>
      <c r="E309" s="127">
        <f>SUM(E306:E308)</f>
        <v>0</v>
      </c>
      <c r="F309" s="127"/>
      <c r="G309" s="128"/>
      <c r="H309" s="1"/>
      <c r="I309" s="1"/>
    </row>
    <row r="310" spans="1:9" ht="12.75">
      <c r="A310" s="1"/>
      <c r="B310" s="172"/>
      <c r="C310" s="173"/>
      <c r="D310" s="174"/>
      <c r="E310" s="146"/>
      <c r="F310" s="146"/>
      <c r="G310" s="175"/>
      <c r="H310" s="1"/>
      <c r="I310" s="1"/>
    </row>
    <row r="311" spans="1:9" ht="12.75">
      <c r="A311" s="3"/>
      <c r="B311" s="6" t="s">
        <v>186</v>
      </c>
      <c r="C311" s="30"/>
      <c r="D311" s="99">
        <v>400</v>
      </c>
      <c r="E311" s="63"/>
      <c r="F311" s="63"/>
      <c r="G311" s="113"/>
      <c r="H311" s="1"/>
      <c r="I311" s="1"/>
    </row>
    <row r="312" spans="1:9" ht="15">
      <c r="A312" s="1"/>
      <c r="B312" s="11"/>
      <c r="C312" s="96"/>
      <c r="D312" s="12"/>
      <c r="E312" s="90"/>
      <c r="F312" s="90"/>
      <c r="G312" s="111"/>
      <c r="H312" s="1"/>
      <c r="I312" s="1"/>
    </row>
    <row r="313" spans="1:9" ht="12.75">
      <c r="A313" s="1"/>
      <c r="B313" s="3"/>
      <c r="C313" s="96"/>
      <c r="D313" s="104"/>
      <c r="E313" s="31"/>
      <c r="F313" s="31"/>
      <c r="G313" s="112"/>
      <c r="H313" s="1"/>
      <c r="I313" s="1"/>
    </row>
    <row r="314" spans="1:9" ht="12.75">
      <c r="A314" s="1"/>
      <c r="B314" s="139"/>
      <c r="C314" s="96"/>
      <c r="D314" s="104"/>
      <c r="E314" s="31"/>
      <c r="F314" s="31"/>
      <c r="G314" s="111"/>
      <c r="H314" s="1"/>
      <c r="I314" s="1"/>
    </row>
    <row r="315" spans="1:9" ht="12.75">
      <c r="A315" s="1"/>
      <c r="B315" s="125" t="s">
        <v>21</v>
      </c>
      <c r="C315" s="126"/>
      <c r="D315" s="135"/>
      <c r="E315" s="127">
        <f>SUM(E312:E314)</f>
        <v>0</v>
      </c>
      <c r="F315" s="127"/>
      <c r="G315" s="128"/>
      <c r="H315" s="1"/>
      <c r="I315" s="1"/>
    </row>
    <row r="316" spans="1:9" ht="12.75">
      <c r="A316" s="1"/>
      <c r="B316" s="145"/>
      <c r="C316" s="166"/>
      <c r="D316" s="146"/>
      <c r="E316" s="146"/>
      <c r="F316" s="146"/>
      <c r="G316" s="150"/>
      <c r="H316" s="1"/>
      <c r="I316" s="1"/>
    </row>
    <row r="317" spans="1:9" ht="12.75">
      <c r="A317" s="3"/>
      <c r="B317" s="6" t="s">
        <v>191</v>
      </c>
      <c r="C317" s="30"/>
      <c r="D317" s="99">
        <v>400</v>
      </c>
      <c r="E317" s="63"/>
      <c r="F317" s="63"/>
      <c r="G317" s="113"/>
      <c r="H317" s="1"/>
      <c r="I317" s="1"/>
    </row>
    <row r="318" spans="1:9" ht="15">
      <c r="A318" s="1"/>
      <c r="B318" s="11"/>
      <c r="C318" s="96"/>
      <c r="D318" s="12"/>
      <c r="E318" s="90"/>
      <c r="F318" s="90"/>
      <c r="G318" s="111"/>
      <c r="H318" s="1"/>
      <c r="I318" s="1"/>
    </row>
    <row r="319" spans="1:9" ht="12.75">
      <c r="A319" s="1"/>
      <c r="B319" s="3"/>
      <c r="C319" s="96"/>
      <c r="D319" s="104"/>
      <c r="E319" s="31"/>
      <c r="F319" s="31"/>
      <c r="G319" s="112"/>
      <c r="H319" s="1"/>
      <c r="I319" s="1"/>
    </row>
    <row r="320" spans="1:9" ht="12.75">
      <c r="A320" s="1"/>
      <c r="B320" s="139"/>
      <c r="C320" s="96"/>
      <c r="D320" s="104"/>
      <c r="E320" s="31"/>
      <c r="F320" s="31"/>
      <c r="G320" s="111"/>
      <c r="H320" s="1"/>
      <c r="I320" s="1"/>
    </row>
    <row r="321" spans="1:9" ht="12.75">
      <c r="A321" s="1"/>
      <c r="B321" s="125" t="s">
        <v>21</v>
      </c>
      <c r="C321" s="126"/>
      <c r="D321" s="135"/>
      <c r="E321" s="127">
        <f>SUM(E318:E320)</f>
        <v>0</v>
      </c>
      <c r="F321" s="127"/>
      <c r="G321" s="128"/>
      <c r="H321" s="1"/>
      <c r="I321" s="1"/>
    </row>
    <row r="322" spans="1:9" ht="12.75">
      <c r="A322" s="1"/>
      <c r="B322" s="145"/>
      <c r="C322" s="166"/>
      <c r="D322" s="146"/>
      <c r="E322" s="146"/>
      <c r="F322" s="146"/>
      <c r="G322" s="150"/>
      <c r="H322" s="1"/>
      <c r="I322" s="1"/>
    </row>
    <row r="323" spans="1:9" ht="9.75" customHeight="1">
      <c r="A323" s="3"/>
      <c r="B323" s="79" t="s">
        <v>13</v>
      </c>
      <c r="C323" s="134"/>
      <c r="D323" s="179">
        <f>SUM(D230:D317)</f>
        <v>6800</v>
      </c>
      <c r="E323" s="85">
        <f>SUM(E248+E254+E277+E282+E287+E291)</f>
        <v>0</v>
      </c>
      <c r="F323" s="85"/>
      <c r="G323" s="13"/>
      <c r="H323" s="1"/>
      <c r="I323" s="1"/>
    </row>
    <row r="324" spans="1:9" ht="12.75">
      <c r="A324" s="23"/>
      <c r="B324" s="133"/>
      <c r="C324" s="97"/>
      <c r="D324" s="93"/>
      <c r="E324" s="93"/>
      <c r="F324" s="93"/>
      <c r="G324" s="20"/>
      <c r="H324" s="23"/>
      <c r="I324" s="23"/>
    </row>
    <row r="325" spans="1:9" ht="12.75">
      <c r="A325" s="1"/>
      <c r="B325" s="4"/>
      <c r="C325" s="4"/>
      <c r="D325" s="143"/>
      <c r="E325" s="144"/>
      <c r="F325" s="144"/>
      <c r="G325" s="16"/>
      <c r="H325" s="1"/>
      <c r="I325" s="96"/>
    </row>
    <row r="326" spans="1:9" ht="12.75">
      <c r="A326" s="49" t="s">
        <v>11</v>
      </c>
      <c r="B326" s="48"/>
      <c r="C326" s="48"/>
      <c r="D326" s="72"/>
      <c r="E326" s="72"/>
      <c r="F326" s="72"/>
      <c r="G326" s="46"/>
      <c r="H326" s="48"/>
      <c r="I326" s="102"/>
    </row>
    <row r="327" spans="1:9" ht="12.75">
      <c r="A327" s="60"/>
      <c r="B327" s="155" t="s">
        <v>46</v>
      </c>
      <c r="C327" s="1"/>
      <c r="D327" s="63"/>
      <c r="E327" s="31">
        <v>29.7</v>
      </c>
      <c r="F327" s="31"/>
      <c r="G327" s="13" t="s">
        <v>47</v>
      </c>
      <c r="H327" s="1"/>
      <c r="I327" s="96"/>
    </row>
    <row r="328" spans="1:9" ht="25.5">
      <c r="A328" s="1"/>
      <c r="B328" s="11" t="s">
        <v>61</v>
      </c>
      <c r="C328" s="1"/>
      <c r="D328" s="63"/>
      <c r="E328" s="31">
        <v>96.8</v>
      </c>
      <c r="F328" s="31"/>
      <c r="G328" s="13" t="s">
        <v>62</v>
      </c>
      <c r="H328" s="1"/>
      <c r="I328" s="96"/>
    </row>
    <row r="329" spans="1:9" ht="12.75">
      <c r="A329" s="1"/>
      <c r="B329" s="11" t="s">
        <v>66</v>
      </c>
      <c r="C329" s="1">
        <v>1</v>
      </c>
      <c r="D329" s="63"/>
      <c r="E329" s="31">
        <v>110</v>
      </c>
      <c r="F329" s="31"/>
      <c r="G329" s="13" t="s">
        <v>77</v>
      </c>
      <c r="H329" s="1"/>
      <c r="I329" s="96"/>
    </row>
    <row r="330" spans="1:9" ht="25.5">
      <c r="A330" s="1"/>
      <c r="B330" s="11" t="s">
        <v>75</v>
      </c>
      <c r="C330" s="1">
        <v>2</v>
      </c>
      <c r="D330" s="63"/>
      <c r="E330" s="31">
        <v>28</v>
      </c>
      <c r="F330" s="31"/>
      <c r="G330" s="13" t="s">
        <v>76</v>
      </c>
      <c r="H330" s="1"/>
      <c r="I330" s="96"/>
    </row>
    <row r="331" spans="1:9" ht="12.75">
      <c r="A331" s="1"/>
      <c r="B331" s="11" t="s">
        <v>66</v>
      </c>
      <c r="C331" s="1">
        <v>1</v>
      </c>
      <c r="D331" s="63"/>
      <c r="E331" s="31">
        <v>110</v>
      </c>
      <c r="F331" s="31"/>
      <c r="G331" s="13" t="s">
        <v>81</v>
      </c>
      <c r="H331" s="1"/>
      <c r="I331" s="1"/>
    </row>
    <row r="332" spans="1:9" ht="12.75">
      <c r="A332" s="1"/>
      <c r="B332" s="11" t="s">
        <v>66</v>
      </c>
      <c r="C332" s="1">
        <v>1</v>
      </c>
      <c r="D332" s="63"/>
      <c r="E332" s="31">
        <v>115.5</v>
      </c>
      <c r="F332" s="31"/>
      <c r="G332" s="13" t="s">
        <v>92</v>
      </c>
      <c r="H332" s="1"/>
      <c r="I332" s="1"/>
    </row>
    <row r="333" spans="1:9" ht="51">
      <c r="A333" s="1"/>
      <c r="B333" s="11" t="s">
        <v>99</v>
      </c>
      <c r="C333" s="1">
        <v>2</v>
      </c>
      <c r="D333" s="63"/>
      <c r="E333" s="31">
        <v>37.4</v>
      </c>
      <c r="F333" s="31"/>
      <c r="G333" s="13" t="s">
        <v>140</v>
      </c>
      <c r="H333" s="1"/>
      <c r="I333" s="1"/>
    </row>
    <row r="334" spans="1:9" ht="12.75">
      <c r="A334" s="1"/>
      <c r="B334" s="11" t="s">
        <v>66</v>
      </c>
      <c r="C334" s="1">
        <v>2</v>
      </c>
      <c r="D334" s="63"/>
      <c r="E334" s="31">
        <v>248.6</v>
      </c>
      <c r="F334" s="31"/>
      <c r="G334" s="13" t="s">
        <v>139</v>
      </c>
      <c r="H334" s="1"/>
      <c r="I334" s="1"/>
    </row>
    <row r="335" spans="1:9" ht="12.75">
      <c r="A335" s="1"/>
      <c r="B335" s="11" t="s">
        <v>218</v>
      </c>
      <c r="C335" s="1">
        <v>2</v>
      </c>
      <c r="D335" s="63"/>
      <c r="E335" s="31">
        <v>17</v>
      </c>
      <c r="F335" s="31"/>
      <c r="G335" s="13" t="s">
        <v>219</v>
      </c>
      <c r="H335" s="1"/>
      <c r="I335" s="1"/>
    </row>
    <row r="336" spans="1:9" ht="25.5">
      <c r="A336" s="1"/>
      <c r="B336" s="11" t="s">
        <v>367</v>
      </c>
      <c r="C336" s="1">
        <v>1</v>
      </c>
      <c r="D336" s="63"/>
      <c r="E336" s="31">
        <v>113</v>
      </c>
      <c r="F336" s="31"/>
      <c r="G336" s="13" t="s">
        <v>368</v>
      </c>
      <c r="H336" s="1"/>
      <c r="I336" s="1"/>
    </row>
    <row r="337" spans="1:9" ht="51">
      <c r="A337" s="1"/>
      <c r="B337" s="11" t="s">
        <v>415</v>
      </c>
      <c r="C337" s="1"/>
      <c r="D337" s="63"/>
      <c r="E337" s="31">
        <v>165.55</v>
      </c>
      <c r="F337" s="31"/>
      <c r="G337" s="13" t="s">
        <v>416</v>
      </c>
      <c r="H337" s="1"/>
      <c r="I337" s="1"/>
    </row>
    <row r="338" spans="1:9" ht="12.75">
      <c r="A338" s="1"/>
      <c r="B338" s="11"/>
      <c r="C338" s="1"/>
      <c r="D338" s="63"/>
      <c r="E338" s="31"/>
      <c r="F338" s="31"/>
      <c r="G338" s="13"/>
      <c r="H338" s="1"/>
      <c r="I338" s="1"/>
    </row>
    <row r="339" spans="1:9" ht="12.75">
      <c r="A339" s="1"/>
      <c r="B339" s="11"/>
      <c r="C339" s="1"/>
      <c r="D339" s="63"/>
      <c r="E339" s="33">
        <f>SUM(E327:E338)</f>
        <v>1071.55</v>
      </c>
      <c r="F339" s="31"/>
      <c r="G339" s="13"/>
      <c r="H339" s="1"/>
      <c r="I339" s="1"/>
    </row>
    <row r="340" spans="1:9" ht="12.75">
      <c r="A340" s="49" t="s">
        <v>12</v>
      </c>
      <c r="B340" s="49"/>
      <c r="C340" s="49"/>
      <c r="D340" s="73"/>
      <c r="E340" s="73"/>
      <c r="F340" s="73"/>
      <c r="G340" s="88"/>
      <c r="H340" s="49"/>
      <c r="I340" s="49"/>
    </row>
    <row r="341" spans="1:9" ht="38.25">
      <c r="A341" s="86" t="s">
        <v>31</v>
      </c>
      <c r="B341" s="151" t="s">
        <v>32</v>
      </c>
      <c r="C341" s="151"/>
      <c r="D341" s="152"/>
      <c r="E341" s="153">
        <v>73.7</v>
      </c>
      <c r="F341" s="153"/>
      <c r="G341" s="154" t="s">
        <v>33</v>
      </c>
      <c r="H341" s="145"/>
      <c r="I341" s="145"/>
    </row>
    <row r="342" spans="1:9" ht="60">
      <c r="A342" s="145"/>
      <c r="B342" s="160" t="s">
        <v>53</v>
      </c>
      <c r="C342" s="145"/>
      <c r="D342" s="146"/>
      <c r="E342" s="161" t="s">
        <v>74</v>
      </c>
      <c r="F342" s="153"/>
      <c r="G342" s="154" t="s">
        <v>52</v>
      </c>
      <c r="H342" s="145"/>
      <c r="I342" s="145"/>
    </row>
    <row r="343" spans="1:9" ht="60">
      <c r="A343" s="145"/>
      <c r="B343" s="160" t="s">
        <v>53</v>
      </c>
      <c r="C343" s="145"/>
      <c r="D343" s="146"/>
      <c r="E343" s="153">
        <v>132</v>
      </c>
      <c r="F343" s="153"/>
      <c r="G343" s="154" t="s">
        <v>84</v>
      </c>
      <c r="H343" s="145"/>
      <c r="I343" s="272" t="s">
        <v>447</v>
      </c>
    </row>
    <row r="344" spans="1:9" ht="12.75">
      <c r="A344" s="145"/>
      <c r="B344" s="145"/>
      <c r="C344" s="145"/>
      <c r="D344" s="146"/>
      <c r="E344" s="33">
        <f>SUM(E341:E343)</f>
        <v>205.7</v>
      </c>
      <c r="F344" s="146"/>
      <c r="G344" s="147"/>
      <c r="H344" s="145"/>
      <c r="I344" s="145"/>
    </row>
    <row r="345" spans="1:9" ht="12.75">
      <c r="A345" s="116"/>
      <c r="B345" s="116"/>
      <c r="C345" s="116"/>
      <c r="D345" s="159"/>
      <c r="E345" s="119"/>
      <c r="F345" s="119"/>
      <c r="G345" s="157"/>
      <c r="H345" s="116"/>
      <c r="I345" s="116"/>
    </row>
    <row r="346" spans="1:9" ht="105">
      <c r="A346" s="86" t="s">
        <v>87</v>
      </c>
      <c r="B346" s="160" t="s">
        <v>89</v>
      </c>
      <c r="C346" s="151"/>
      <c r="D346" s="152"/>
      <c r="E346" s="153">
        <v>417</v>
      </c>
      <c r="F346" s="153"/>
      <c r="G346" s="154" t="s">
        <v>88</v>
      </c>
      <c r="H346" s="145"/>
      <c r="I346" s="151" t="s">
        <v>448</v>
      </c>
    </row>
    <row r="347" spans="1:9" ht="25.5">
      <c r="A347" s="145"/>
      <c r="B347" s="156" t="s">
        <v>373</v>
      </c>
      <c r="C347" s="151"/>
      <c r="D347" s="146"/>
      <c r="E347" s="138">
        <v>6814</v>
      </c>
      <c r="F347" s="146"/>
      <c r="G347" s="154" t="s">
        <v>316</v>
      </c>
      <c r="H347" s="145"/>
      <c r="I347" s="145"/>
    </row>
    <row r="348" spans="1:9" ht="12.75">
      <c r="A348" s="145"/>
      <c r="B348" s="151"/>
      <c r="C348" s="151"/>
      <c r="D348" s="146"/>
      <c r="E348" s="146"/>
      <c r="F348" s="146"/>
      <c r="G348" s="154"/>
      <c r="H348" s="145"/>
      <c r="I348" s="145"/>
    </row>
    <row r="349" spans="1:9" ht="12.75">
      <c r="A349" s="145"/>
      <c r="B349" s="151"/>
      <c r="C349" s="151"/>
      <c r="D349" s="146"/>
      <c r="F349" s="146"/>
      <c r="G349" s="154"/>
      <c r="H349" s="145"/>
      <c r="I349" s="145"/>
    </row>
    <row r="350" spans="1:9" ht="12.75">
      <c r="A350" s="145"/>
      <c r="B350" s="145"/>
      <c r="C350" s="145"/>
      <c r="D350" s="146"/>
      <c r="E350" s="33">
        <f>SUM(E346:E348)</f>
        <v>7231</v>
      </c>
      <c r="F350" s="146"/>
      <c r="G350" s="147"/>
      <c r="H350" s="145"/>
      <c r="I350" s="145"/>
    </row>
    <row r="351" spans="1:9" ht="12.75">
      <c r="A351" s="116"/>
      <c r="B351" s="116"/>
      <c r="C351" s="116"/>
      <c r="D351" s="159"/>
      <c r="E351" s="119"/>
      <c r="F351" s="119"/>
      <c r="G351" s="157"/>
      <c r="H351" s="116"/>
      <c r="I351" s="116"/>
    </row>
    <row r="352" spans="1:9" ht="38.25">
      <c r="A352" s="86" t="s">
        <v>82</v>
      </c>
      <c r="B352" s="156" t="s">
        <v>48</v>
      </c>
      <c r="C352" s="151"/>
      <c r="D352" s="152"/>
      <c r="E352" s="153">
        <v>1430</v>
      </c>
      <c r="F352" s="153"/>
      <c r="G352" s="154" t="s">
        <v>49</v>
      </c>
      <c r="H352" s="145"/>
      <c r="I352" s="145"/>
    </row>
    <row r="353" spans="1:9" ht="15">
      <c r="A353" s="145"/>
      <c r="B353" s="108" t="s">
        <v>67</v>
      </c>
      <c r="C353" s="145"/>
      <c r="D353" s="146"/>
      <c r="E353" s="153">
        <v>2640</v>
      </c>
      <c r="F353" s="153"/>
      <c r="G353" s="154" t="s">
        <v>68</v>
      </c>
      <c r="H353" s="145"/>
      <c r="I353" s="145" t="s">
        <v>83</v>
      </c>
    </row>
    <row r="354" spans="1:9" ht="12.75">
      <c r="A354" s="145"/>
      <c r="B354" s="145"/>
      <c r="C354" s="145"/>
      <c r="D354" s="146"/>
      <c r="E354" s="146"/>
      <c r="F354" s="146"/>
      <c r="G354" s="147"/>
      <c r="H354" s="145"/>
      <c r="I354" s="145"/>
    </row>
    <row r="355" spans="1:9" ht="12.75">
      <c r="A355" s="145"/>
      <c r="B355" s="145"/>
      <c r="C355" s="145"/>
      <c r="D355" s="146"/>
      <c r="E355" s="146"/>
      <c r="F355" s="146"/>
      <c r="G355" s="147"/>
      <c r="H355" s="145"/>
      <c r="I355" s="145"/>
    </row>
    <row r="356" spans="1:9" ht="12.75">
      <c r="A356" s="145"/>
      <c r="B356" s="145"/>
      <c r="C356" s="145"/>
      <c r="D356" s="146"/>
      <c r="E356" s="33">
        <f>SUM(E352:E354)</f>
        <v>4070</v>
      </c>
      <c r="F356" s="146"/>
      <c r="G356" s="147"/>
      <c r="H356" s="145"/>
      <c r="I356" s="145"/>
    </row>
    <row r="357" spans="1:9" ht="12.75">
      <c r="A357" s="116"/>
      <c r="B357" s="116"/>
      <c r="C357" s="116"/>
      <c r="D357" s="119"/>
      <c r="E357" s="119"/>
      <c r="F357" s="119"/>
      <c r="G357" s="157"/>
      <c r="H357" s="116"/>
      <c r="I357" s="116"/>
    </row>
    <row r="358" spans="1:9" ht="25.5">
      <c r="A358" s="188" t="s">
        <v>171</v>
      </c>
      <c r="B358" s="156" t="s">
        <v>172</v>
      </c>
      <c r="C358" s="151"/>
      <c r="D358" s="152"/>
      <c r="E358" s="153">
        <v>72</v>
      </c>
      <c r="F358" s="153"/>
      <c r="G358" s="154" t="s">
        <v>173</v>
      </c>
      <c r="H358" s="145"/>
      <c r="I358" s="145"/>
    </row>
    <row r="359" spans="1:9" ht="15">
      <c r="A359" s="145"/>
      <c r="B359" s="108"/>
      <c r="C359" s="145"/>
      <c r="D359" s="146"/>
      <c r="E359" s="153"/>
      <c r="F359" s="153"/>
      <c r="G359" s="154"/>
      <c r="H359" s="145"/>
      <c r="I359" s="145"/>
    </row>
    <row r="360" spans="1:9" ht="12.75">
      <c r="A360" s="145"/>
      <c r="B360" s="145"/>
      <c r="C360" s="145"/>
      <c r="D360" s="146"/>
      <c r="E360" s="146"/>
      <c r="F360" s="146"/>
      <c r="G360" s="147"/>
      <c r="H360" s="145"/>
      <c r="I360" s="145"/>
    </row>
    <row r="361" spans="1:9" ht="12.75">
      <c r="A361" s="145"/>
      <c r="B361" s="145"/>
      <c r="C361" s="145"/>
      <c r="D361" s="146"/>
      <c r="E361" s="146"/>
      <c r="F361" s="146"/>
      <c r="G361" s="147"/>
      <c r="H361" s="145"/>
      <c r="I361" s="145"/>
    </row>
    <row r="362" spans="1:9" ht="12.75">
      <c r="A362" s="145"/>
      <c r="B362" s="145"/>
      <c r="C362" s="145"/>
      <c r="D362" s="146"/>
      <c r="E362" s="33">
        <f>SUM(E358:E360)</f>
        <v>72</v>
      </c>
      <c r="F362" s="146"/>
      <c r="G362" s="147"/>
      <c r="H362" s="145"/>
      <c r="I362" s="145"/>
    </row>
    <row r="363" spans="1:9" ht="12.75">
      <c r="A363" s="116"/>
      <c r="B363" s="116"/>
      <c r="C363" s="116"/>
      <c r="D363" s="119"/>
      <c r="E363" s="119"/>
      <c r="F363" s="119"/>
      <c r="G363" s="157"/>
      <c r="H363" s="116"/>
      <c r="I363" s="116"/>
    </row>
    <row r="364" spans="1:9" ht="12.75">
      <c r="A364" s="158" t="s">
        <v>50</v>
      </c>
      <c r="B364" s="155" t="s">
        <v>51</v>
      </c>
      <c r="C364" s="145"/>
      <c r="D364" s="146"/>
      <c r="E364" s="34">
        <v>245</v>
      </c>
      <c r="F364" s="146"/>
      <c r="G364" s="154" t="s">
        <v>38</v>
      </c>
      <c r="H364" s="145"/>
      <c r="I364" s="145"/>
    </row>
    <row r="365" spans="1:9" ht="12.75">
      <c r="A365" s="145"/>
      <c r="B365" s="145"/>
      <c r="C365" s="145"/>
      <c r="D365" s="146"/>
      <c r="E365" s="33"/>
      <c r="F365" s="146"/>
      <c r="G365" s="147"/>
      <c r="H365" s="145"/>
      <c r="I365" s="145"/>
    </row>
    <row r="366" spans="1:9" ht="12.75">
      <c r="A366" s="145"/>
      <c r="B366" s="145"/>
      <c r="C366" s="145"/>
      <c r="D366" s="146"/>
      <c r="E366" s="33"/>
      <c r="F366" s="146"/>
      <c r="G366" s="147"/>
      <c r="H366" s="145"/>
      <c r="I366" s="145"/>
    </row>
    <row r="367" spans="1:9" ht="12.75">
      <c r="A367" s="145"/>
      <c r="B367" s="145"/>
      <c r="C367" s="145"/>
      <c r="D367" s="146"/>
      <c r="E367" s="33"/>
      <c r="F367" s="146"/>
      <c r="G367" s="147"/>
      <c r="H367" s="145"/>
      <c r="I367" s="145"/>
    </row>
    <row r="368" spans="1:9" ht="12.75">
      <c r="A368" s="145"/>
      <c r="B368" s="145"/>
      <c r="C368" s="145"/>
      <c r="D368" s="146"/>
      <c r="E368" s="33">
        <f>SUM(E364:E367)</f>
        <v>245</v>
      </c>
      <c r="F368" s="146"/>
      <c r="G368" s="147"/>
      <c r="H368" s="145"/>
      <c r="I368" s="145"/>
    </row>
    <row r="369" spans="1:9" ht="12.75">
      <c r="A369" s="145"/>
      <c r="B369" s="145"/>
      <c r="C369" s="145"/>
      <c r="D369" s="146"/>
      <c r="E369" s="33"/>
      <c r="F369" s="146"/>
      <c r="G369" s="147"/>
      <c r="H369" s="145"/>
      <c r="I369" s="145"/>
    </row>
    <row r="370" spans="1:9" ht="12.75">
      <c r="A370" s="116"/>
      <c r="B370" s="116"/>
      <c r="C370" s="116"/>
      <c r="D370" s="119"/>
      <c r="E370" s="119"/>
      <c r="F370" s="119"/>
      <c r="G370" s="157"/>
      <c r="H370" s="116"/>
      <c r="I370" s="116"/>
    </row>
    <row r="371" spans="1:9" ht="63.75">
      <c r="A371" s="86" t="s">
        <v>97</v>
      </c>
      <c r="B371" s="3" t="s">
        <v>96</v>
      </c>
      <c r="C371" s="13"/>
      <c r="D371" s="63"/>
      <c r="E371" s="63">
        <v>2035.13</v>
      </c>
      <c r="F371" s="63"/>
      <c r="G371" s="110" t="s">
        <v>98</v>
      </c>
      <c r="H371" s="13"/>
      <c r="I371" s="3"/>
    </row>
    <row r="372" spans="1:9" ht="12.75">
      <c r="A372" s="86"/>
      <c r="B372" s="11" t="s">
        <v>300</v>
      </c>
      <c r="C372" s="13">
        <v>3</v>
      </c>
      <c r="D372" s="63"/>
      <c r="E372" s="63">
        <v>3540</v>
      </c>
      <c r="F372" s="63"/>
      <c r="G372" s="111" t="s">
        <v>316</v>
      </c>
      <c r="H372" s="13"/>
      <c r="I372" s="3"/>
    </row>
    <row r="373" spans="1:9" ht="12.75">
      <c r="A373" s="100"/>
      <c r="B373" s="2" t="s">
        <v>7</v>
      </c>
      <c r="C373" s="20"/>
      <c r="D373" s="93"/>
      <c r="E373" s="33">
        <f>SUM(E371:E372)</f>
        <v>5575.13</v>
      </c>
      <c r="F373" s="33"/>
      <c r="G373" s="19"/>
      <c r="H373" s="20"/>
      <c r="I373" s="3"/>
    </row>
    <row r="374" spans="1:9" ht="12.75">
      <c r="A374" s="115"/>
      <c r="B374" s="116"/>
      <c r="C374" s="117"/>
      <c r="D374" s="118"/>
      <c r="E374" s="119"/>
      <c r="F374" s="119"/>
      <c r="G374" s="120"/>
      <c r="H374" s="117"/>
      <c r="I374" s="121"/>
    </row>
    <row r="375" spans="1:9" ht="12.75">
      <c r="A375" s="2" t="s">
        <v>14</v>
      </c>
      <c r="B375" s="11" t="s">
        <v>35</v>
      </c>
      <c r="C375" s="30"/>
      <c r="D375" s="101"/>
      <c r="E375" s="114">
        <v>66</v>
      </c>
      <c r="F375" s="114"/>
      <c r="G375" s="13" t="s">
        <v>43</v>
      </c>
      <c r="H375" s="4"/>
      <c r="I375" s="1"/>
    </row>
    <row r="376" spans="1:9" ht="12.75">
      <c r="A376" s="1"/>
      <c r="B376" s="11"/>
      <c r="C376" s="1"/>
      <c r="D376" s="31"/>
      <c r="E376" s="31"/>
      <c r="F376" s="31"/>
      <c r="G376" s="19"/>
      <c r="H376" s="1"/>
      <c r="I376" s="1"/>
    </row>
    <row r="377" spans="1:9" ht="12.75">
      <c r="A377" s="1"/>
      <c r="B377" s="11"/>
      <c r="C377" s="1"/>
      <c r="D377" s="31"/>
      <c r="E377" s="31"/>
      <c r="F377" s="31"/>
      <c r="G377" s="111"/>
      <c r="H377" s="1"/>
      <c r="I377" s="1"/>
    </row>
    <row r="378" spans="1:9" ht="12.75">
      <c r="A378" s="1"/>
      <c r="B378" s="2" t="s">
        <v>7</v>
      </c>
      <c r="C378" s="1"/>
      <c r="D378" s="33"/>
      <c r="E378" s="33">
        <f>SUM(E375:E376)</f>
        <v>66</v>
      </c>
      <c r="F378" s="33"/>
      <c r="G378" s="111"/>
      <c r="H378" s="1"/>
      <c r="I378" s="1"/>
    </row>
    <row r="379" spans="1:9" ht="12.75">
      <c r="A379" s="122"/>
      <c r="B379" s="123"/>
      <c r="C379" s="122"/>
      <c r="D379" s="119"/>
      <c r="E379" s="119"/>
      <c r="F379" s="119"/>
      <c r="G379" s="124"/>
      <c r="H379" s="122"/>
      <c r="I379" s="122"/>
    </row>
    <row r="380" spans="1:9" ht="12.75">
      <c r="A380" s="2" t="s">
        <v>22</v>
      </c>
      <c r="B380" s="7" t="s">
        <v>245</v>
      </c>
      <c r="C380" s="13"/>
      <c r="D380" s="63"/>
      <c r="E380" s="74">
        <v>549</v>
      </c>
      <c r="G380" s="17" t="s">
        <v>246</v>
      </c>
      <c r="H380" s="1"/>
      <c r="I380" s="1"/>
    </row>
    <row r="381" spans="1:9" ht="25.5">
      <c r="A381" s="1"/>
      <c r="B381" s="242" t="s">
        <v>321</v>
      </c>
      <c r="C381" s="1"/>
      <c r="D381" s="33"/>
      <c r="E381" s="34">
        <v>0</v>
      </c>
      <c r="F381" s="33"/>
      <c r="G381" s="91" t="s">
        <v>322</v>
      </c>
      <c r="H381" s="1"/>
      <c r="I381" s="1" t="s">
        <v>74</v>
      </c>
    </row>
    <row r="382" spans="1:9" ht="12.75">
      <c r="A382" s="1"/>
      <c r="B382" s="242" t="s">
        <v>349</v>
      </c>
      <c r="C382" s="1"/>
      <c r="D382" s="33"/>
      <c r="E382" s="34">
        <v>15</v>
      </c>
      <c r="F382" s="33"/>
      <c r="G382" s="91" t="s">
        <v>355</v>
      </c>
      <c r="H382" s="1"/>
      <c r="I382" s="1"/>
    </row>
    <row r="383" spans="1:9" ht="12.75">
      <c r="A383" s="1"/>
      <c r="B383" s="2" t="s">
        <v>7</v>
      </c>
      <c r="C383" s="1"/>
      <c r="D383" s="33"/>
      <c r="E383" s="33">
        <f>SUM(E380:E382)</f>
        <v>564</v>
      </c>
      <c r="F383" s="33"/>
      <c r="G383" s="91"/>
      <c r="H383" s="1"/>
      <c r="I383" s="1"/>
    </row>
    <row r="384" spans="1:9" ht="12.75">
      <c r="A384" s="122"/>
      <c r="B384" s="123"/>
      <c r="C384" s="122"/>
      <c r="D384" s="119"/>
      <c r="E384" s="119"/>
      <c r="F384" s="119"/>
      <c r="G384" s="124"/>
      <c r="H384" s="122"/>
      <c r="I384" s="122"/>
    </row>
    <row r="385" spans="1:9" ht="12.75">
      <c r="A385" s="2" t="s">
        <v>25</v>
      </c>
      <c r="B385" s="106"/>
      <c r="C385" s="60"/>
      <c r="D385" s="34"/>
      <c r="E385" s="153"/>
      <c r="F385" s="153"/>
      <c r="G385" s="91"/>
      <c r="H385" s="1"/>
      <c r="I385" s="1"/>
    </row>
    <row r="386" spans="1:9" ht="12.75">
      <c r="A386" s="1"/>
      <c r="B386" s="106"/>
      <c r="C386" s="1"/>
      <c r="D386" s="33"/>
      <c r="E386" s="34"/>
      <c r="F386" s="33"/>
      <c r="G386" s="91"/>
      <c r="H386" s="1"/>
      <c r="I386" s="1"/>
    </row>
    <row r="387" spans="1:9" ht="12.75">
      <c r="A387" s="1"/>
      <c r="B387" s="35"/>
      <c r="C387" s="1"/>
      <c r="D387" s="33"/>
      <c r="E387" s="34"/>
      <c r="F387" s="33"/>
      <c r="G387" s="91"/>
      <c r="H387" s="1"/>
      <c r="I387" s="1"/>
    </row>
    <row r="388" spans="1:9" ht="12.75">
      <c r="A388" s="1"/>
      <c r="B388" s="2" t="s">
        <v>7</v>
      </c>
      <c r="C388" s="1"/>
      <c r="D388" s="33"/>
      <c r="E388" s="33">
        <f>SUM(E385:E386)</f>
        <v>0</v>
      </c>
      <c r="F388" s="33"/>
      <c r="G388" s="91"/>
      <c r="H388" s="1"/>
      <c r="I388" s="1"/>
    </row>
    <row r="389" spans="1:9" ht="12.75">
      <c r="A389" s="122"/>
      <c r="B389" s="123"/>
      <c r="C389" s="122"/>
      <c r="D389" s="119"/>
      <c r="E389" s="119"/>
      <c r="F389" s="119"/>
      <c r="G389" s="124"/>
      <c r="H389" s="122"/>
      <c r="I389" s="122"/>
    </row>
    <row r="390" spans="1:9" ht="12.75">
      <c r="A390" s="1"/>
      <c r="B390" s="35"/>
      <c r="C390" s="1"/>
      <c r="D390" s="33"/>
      <c r="E390" s="33"/>
      <c r="F390" s="33"/>
      <c r="G390" s="91"/>
      <c r="H390" s="1"/>
      <c r="I390" s="1"/>
    </row>
    <row r="391" spans="1:9" ht="12.75">
      <c r="A391" s="2" t="s">
        <v>24</v>
      </c>
      <c r="B391" s="106" t="s">
        <v>56</v>
      </c>
      <c r="C391" s="60">
        <v>1</v>
      </c>
      <c r="D391" s="34"/>
      <c r="E391" s="34">
        <v>37.19</v>
      </c>
      <c r="F391" s="34"/>
      <c r="G391" s="91" t="s">
        <v>57</v>
      </c>
      <c r="H391" s="1"/>
      <c r="I391" s="1"/>
    </row>
    <row r="392" spans="1:9" ht="12.75">
      <c r="A392" s="1"/>
      <c r="B392" s="106" t="s">
        <v>72</v>
      </c>
      <c r="C392" s="1">
        <v>1</v>
      </c>
      <c r="D392" s="33"/>
      <c r="E392" s="34">
        <v>290</v>
      </c>
      <c r="F392" s="33"/>
      <c r="G392" s="91" t="s">
        <v>73</v>
      </c>
      <c r="H392" s="1"/>
      <c r="I392" s="1"/>
    </row>
    <row r="393" spans="1:9" ht="12.75">
      <c r="A393" s="1"/>
      <c r="B393" s="106" t="s">
        <v>301</v>
      </c>
      <c r="C393" s="1"/>
      <c r="D393" s="33"/>
      <c r="E393" s="34">
        <v>9236</v>
      </c>
      <c r="F393" s="33"/>
      <c r="G393" s="91" t="s">
        <v>316</v>
      </c>
      <c r="H393" s="1"/>
      <c r="I393" s="1"/>
    </row>
    <row r="394" spans="1:9" ht="12.75">
      <c r="A394" s="1"/>
      <c r="B394" s="2" t="s">
        <v>7</v>
      </c>
      <c r="C394" s="1"/>
      <c r="D394" s="33"/>
      <c r="E394" s="33">
        <f>SUM(E391:E393)</f>
        <v>9563.19</v>
      </c>
      <c r="F394" s="33"/>
      <c r="G394" s="91"/>
      <c r="H394" s="1"/>
      <c r="I394" s="1"/>
    </row>
    <row r="395" spans="1:9" ht="12.75">
      <c r="A395" s="122"/>
      <c r="B395" s="123"/>
      <c r="C395" s="122"/>
      <c r="D395" s="119"/>
      <c r="E395" s="119"/>
      <c r="F395" s="119"/>
      <c r="G395" s="124"/>
      <c r="H395" s="122"/>
      <c r="I395" s="122"/>
    </row>
    <row r="396" spans="1:9" ht="12.75">
      <c r="A396" s="166"/>
      <c r="B396" s="167"/>
      <c r="C396" s="166"/>
      <c r="D396" s="146"/>
      <c r="E396" s="146"/>
      <c r="F396" s="146"/>
      <c r="G396" s="168"/>
      <c r="H396" s="166"/>
      <c r="I396" s="166"/>
    </row>
    <row r="397" spans="1:9" ht="25.5">
      <c r="A397" s="86" t="s">
        <v>15</v>
      </c>
      <c r="B397" s="3"/>
      <c r="C397" s="13"/>
      <c r="D397" s="63"/>
      <c r="E397" s="63"/>
      <c r="F397" s="63"/>
      <c r="G397" s="110"/>
      <c r="H397" s="13"/>
      <c r="I397" s="3"/>
    </row>
    <row r="398" spans="1:9" ht="12.75">
      <c r="A398" s="86"/>
      <c r="B398" s="3"/>
      <c r="C398" s="13"/>
      <c r="D398" s="63"/>
      <c r="E398" s="63"/>
      <c r="F398" s="63"/>
      <c r="G398" s="110"/>
      <c r="H398" s="13"/>
      <c r="I398" s="3"/>
    </row>
    <row r="399" spans="1:9" ht="12.75">
      <c r="A399" s="86"/>
      <c r="B399" s="11"/>
      <c r="C399" s="13"/>
      <c r="D399" s="63"/>
      <c r="E399" s="63"/>
      <c r="F399" s="63"/>
      <c r="G399" s="110"/>
      <c r="H399" s="13"/>
      <c r="I399" s="3"/>
    </row>
    <row r="400" spans="1:9" ht="12.75">
      <c r="A400" s="122"/>
      <c r="B400" s="123"/>
      <c r="C400" s="122"/>
      <c r="D400" s="119"/>
      <c r="E400" s="119"/>
      <c r="F400" s="119"/>
      <c r="G400" s="124"/>
      <c r="H400" s="122"/>
      <c r="I400" s="122"/>
    </row>
    <row r="401" spans="1:9" s="138" customFormat="1" ht="25.5">
      <c r="A401" s="145" t="s">
        <v>264</v>
      </c>
      <c r="B401" s="193" t="s">
        <v>266</v>
      </c>
      <c r="C401" s="166">
        <v>1</v>
      </c>
      <c r="D401" s="146"/>
      <c r="E401" s="153">
        <v>58.76</v>
      </c>
      <c r="F401" s="146"/>
      <c r="G401" s="192" t="s">
        <v>287</v>
      </c>
      <c r="H401" s="166"/>
      <c r="I401" s="166"/>
    </row>
    <row r="402" spans="1:9" s="138" customFormat="1" ht="25.5">
      <c r="A402" s="166"/>
      <c r="B402" s="193" t="s">
        <v>269</v>
      </c>
      <c r="C402" s="151">
        <v>1</v>
      </c>
      <c r="D402" s="153"/>
      <c r="E402" s="153">
        <v>326.57</v>
      </c>
      <c r="F402" s="146"/>
      <c r="G402" s="192" t="s">
        <v>268</v>
      </c>
      <c r="H402" s="166"/>
      <c r="I402" s="166"/>
    </row>
    <row r="403" spans="1:9" ht="25.5">
      <c r="A403" s="86"/>
      <c r="B403" s="11" t="s">
        <v>271</v>
      </c>
      <c r="C403" s="13">
        <v>1</v>
      </c>
      <c r="D403" s="63"/>
      <c r="E403" s="194">
        <v>56.5</v>
      </c>
      <c r="F403" s="63"/>
      <c r="G403" s="111" t="s">
        <v>288</v>
      </c>
      <c r="H403" s="13"/>
      <c r="I403" s="3"/>
    </row>
    <row r="404" spans="1:9" ht="12.75">
      <c r="A404" s="100"/>
      <c r="B404" s="103"/>
      <c r="C404" s="20"/>
      <c r="D404" s="64"/>
      <c r="E404" s="249"/>
      <c r="F404" s="64"/>
      <c r="G404" s="19"/>
      <c r="H404" s="20"/>
      <c r="I404" s="3"/>
    </row>
    <row r="405" spans="1:9" ht="12.75">
      <c r="A405" s="100"/>
      <c r="B405" s="103"/>
      <c r="C405" s="20"/>
      <c r="D405" s="64"/>
      <c r="E405" s="249"/>
      <c r="F405" s="64"/>
      <c r="G405" s="19"/>
      <c r="H405" s="20"/>
      <c r="I405" s="3"/>
    </row>
    <row r="406" spans="1:9" ht="12.75">
      <c r="A406" s="100"/>
      <c r="B406" s="94" t="s">
        <v>7</v>
      </c>
      <c r="C406" s="20"/>
      <c r="D406" s="93"/>
      <c r="E406" s="93">
        <f>SUM(E401:E405)</f>
        <v>441.83</v>
      </c>
      <c r="F406" s="93"/>
      <c r="G406" s="19"/>
      <c r="H406" s="20"/>
      <c r="I406" s="3"/>
    </row>
    <row r="407" spans="1:9" ht="12.75">
      <c r="A407" s="122"/>
      <c r="B407" s="122"/>
      <c r="C407" s="122"/>
      <c r="D407" s="250"/>
      <c r="E407" s="250"/>
      <c r="F407" s="250"/>
      <c r="G407" s="251"/>
      <c r="H407" s="252"/>
      <c r="I407" s="122"/>
    </row>
    <row r="408" spans="1:9" ht="12.75">
      <c r="A408" s="2" t="s">
        <v>302</v>
      </c>
      <c r="B408" s="1" t="s">
        <v>303</v>
      </c>
      <c r="C408" s="1">
        <v>2</v>
      </c>
      <c r="D408" s="31"/>
      <c r="E408" s="31">
        <v>960</v>
      </c>
      <c r="F408" s="31"/>
      <c r="G408" s="13" t="s">
        <v>316</v>
      </c>
      <c r="H408"/>
      <c r="I408" s="1"/>
    </row>
    <row r="409" spans="1:9" ht="12.75">
      <c r="A409" s="1"/>
      <c r="B409" s="1"/>
      <c r="C409" s="1"/>
      <c r="D409" s="31"/>
      <c r="E409" s="31"/>
      <c r="F409" s="31"/>
      <c r="G409" s="13"/>
      <c r="H409"/>
      <c r="I409" s="1"/>
    </row>
    <row r="410" spans="1:9" ht="12.75">
      <c r="A410" s="1"/>
      <c r="B410" s="2" t="s">
        <v>7</v>
      </c>
      <c r="C410" s="1"/>
      <c r="D410" s="31"/>
      <c r="E410" s="33">
        <f>SUM(E408:E409)</f>
        <v>960</v>
      </c>
      <c r="F410" s="31"/>
      <c r="G410" s="13"/>
      <c r="H410"/>
      <c r="I410" s="1"/>
    </row>
    <row r="411" spans="1:9" ht="12.75">
      <c r="A411" s="121"/>
      <c r="B411" s="121"/>
      <c r="C411" s="251"/>
      <c r="D411" s="253"/>
      <c r="E411" s="253"/>
      <c r="F411" s="253"/>
      <c r="G411" s="251"/>
      <c r="H411" s="254"/>
      <c r="I411" s="122"/>
    </row>
    <row r="412" spans="1:9" ht="12.75">
      <c r="A412" s="86" t="s">
        <v>304</v>
      </c>
      <c r="B412" s="3" t="s">
        <v>305</v>
      </c>
      <c r="C412" s="13">
        <v>1</v>
      </c>
      <c r="D412" s="63"/>
      <c r="E412" s="63">
        <v>1100</v>
      </c>
      <c r="F412" s="63"/>
      <c r="G412" s="13" t="s">
        <v>316</v>
      </c>
      <c r="I412" s="1"/>
    </row>
    <row r="413" spans="1:9" ht="12.75">
      <c r="A413" s="3"/>
      <c r="B413" s="3" t="s">
        <v>324</v>
      </c>
      <c r="C413" s="13"/>
      <c r="D413" s="63"/>
      <c r="E413" s="63">
        <v>420</v>
      </c>
      <c r="F413" s="63"/>
      <c r="G413" s="13" t="s">
        <v>325</v>
      </c>
      <c r="I413" s="1" t="s">
        <v>370</v>
      </c>
    </row>
    <row r="414" spans="1:9" ht="25.5">
      <c r="A414" s="10"/>
      <c r="B414" s="21" t="s">
        <v>438</v>
      </c>
      <c r="C414" s="20">
        <v>1</v>
      </c>
      <c r="D414" s="64"/>
      <c r="E414" s="63">
        <v>114</v>
      </c>
      <c r="F414" s="63"/>
      <c r="G414" s="13" t="s">
        <v>440</v>
      </c>
      <c r="I414" s="23"/>
    </row>
    <row r="415" spans="2:9" ht="12.75">
      <c r="B415" s="248" t="s">
        <v>7</v>
      </c>
      <c r="C415" s="20"/>
      <c r="D415" s="64"/>
      <c r="E415" s="231">
        <f>SUM(E412:E414)</f>
        <v>1634</v>
      </c>
      <c r="F415" s="63"/>
      <c r="G415" s="13"/>
      <c r="I415" s="23"/>
    </row>
    <row r="416" spans="1:9" ht="12.75">
      <c r="A416" s="3"/>
      <c r="B416" s="230"/>
      <c r="C416" s="13"/>
      <c r="D416" s="63"/>
      <c r="E416" s="63"/>
      <c r="F416" s="63"/>
      <c r="G416" s="13"/>
      <c r="H416" s="13"/>
      <c r="I416" s="1"/>
    </row>
    <row r="417" spans="1:9" ht="12.75">
      <c r="A417" s="255"/>
      <c r="B417" s="255"/>
      <c r="C417" s="254"/>
      <c r="D417" s="256"/>
      <c r="E417" s="256"/>
      <c r="F417" s="256"/>
      <c r="G417" s="254"/>
      <c r="H417" s="254"/>
      <c r="I417" s="257"/>
    </row>
    <row r="418" spans="1:9" ht="12.75">
      <c r="A418" s="86" t="s">
        <v>306</v>
      </c>
      <c r="B418" s="3" t="s">
        <v>374</v>
      </c>
      <c r="C418" s="13"/>
      <c r="D418" s="63"/>
      <c r="E418" s="63">
        <v>5789</v>
      </c>
      <c r="F418" s="63"/>
      <c r="G418" s="13" t="s">
        <v>316</v>
      </c>
      <c r="I418" s="1"/>
    </row>
    <row r="419" spans="1:9" ht="12.75">
      <c r="A419" s="3"/>
      <c r="B419" s="3"/>
      <c r="C419" s="13"/>
      <c r="D419" s="63"/>
      <c r="I419" s="1"/>
    </row>
    <row r="420" spans="1:9" ht="12.75">
      <c r="A420" s="230"/>
      <c r="B420" s="3"/>
      <c r="C420" s="13"/>
      <c r="D420" s="63"/>
      <c r="E420" s="63"/>
      <c r="F420" s="63"/>
      <c r="G420" s="13"/>
      <c r="I420" s="1"/>
    </row>
    <row r="421" spans="1:9" ht="12.75">
      <c r="A421" s="230"/>
      <c r="B421" s="86" t="s">
        <v>7</v>
      </c>
      <c r="C421" s="13"/>
      <c r="D421" s="63"/>
      <c r="E421" s="63">
        <f>SUM(E418:E418)</f>
        <v>5789</v>
      </c>
      <c r="F421" s="63"/>
      <c r="G421" s="13"/>
      <c r="I421" s="1"/>
    </row>
    <row r="422" spans="1:9" ht="12.75">
      <c r="A422" s="258"/>
      <c r="B422" s="259"/>
      <c r="C422" s="120"/>
      <c r="D422" s="260"/>
      <c r="E422" s="260"/>
      <c r="F422" s="260"/>
      <c r="G422" s="254"/>
      <c r="H422" s="254"/>
      <c r="I422" s="122"/>
    </row>
    <row r="423" spans="1:9" ht="12.75">
      <c r="A423" s="230" t="s">
        <v>308</v>
      </c>
      <c r="B423" s="3" t="s">
        <v>300</v>
      </c>
      <c r="C423" s="13">
        <v>3</v>
      </c>
      <c r="D423" s="63"/>
      <c r="E423" s="63">
        <v>642</v>
      </c>
      <c r="F423" s="63"/>
      <c r="G423" s="13" t="s">
        <v>316</v>
      </c>
      <c r="I423" s="1"/>
    </row>
    <row r="424" spans="1:9" ht="12.75">
      <c r="A424" s="3"/>
      <c r="B424" s="3"/>
      <c r="C424" s="13"/>
      <c r="D424" s="63"/>
      <c r="E424" s="63"/>
      <c r="F424" s="63"/>
      <c r="G424" s="13"/>
      <c r="I424" s="1"/>
    </row>
    <row r="425" spans="1:9" ht="12.75">
      <c r="A425" s="3"/>
      <c r="B425" s="86" t="s">
        <v>7</v>
      </c>
      <c r="C425" s="13"/>
      <c r="D425" s="63"/>
      <c r="E425" s="231">
        <f>SUM(E423:E423)</f>
        <v>642</v>
      </c>
      <c r="F425" s="231"/>
      <c r="G425" s="13"/>
      <c r="I425" s="1"/>
    </row>
    <row r="426" spans="1:9" ht="12.75">
      <c r="A426" s="121"/>
      <c r="B426" s="121"/>
      <c r="C426" s="251"/>
      <c r="D426" s="253"/>
      <c r="E426" s="253"/>
      <c r="F426" s="253"/>
      <c r="G426" s="251"/>
      <c r="H426" s="254"/>
      <c r="I426" s="122"/>
    </row>
    <row r="427" spans="1:9" ht="12.75">
      <c r="A427" s="86" t="s">
        <v>309</v>
      </c>
      <c r="B427" s="3" t="s">
        <v>375</v>
      </c>
      <c r="C427" s="13"/>
      <c r="D427" s="63"/>
      <c r="E427" s="63">
        <v>2597</v>
      </c>
      <c r="F427" s="63"/>
      <c r="G427" s="13" t="s">
        <v>316</v>
      </c>
      <c r="I427" s="1"/>
    </row>
    <row r="428" spans="1:9" ht="12.75">
      <c r="A428" s="3"/>
      <c r="B428" s="3"/>
      <c r="C428" s="13"/>
      <c r="D428" s="63"/>
      <c r="I428" s="1"/>
    </row>
    <row r="429" spans="1:9" ht="12.75">
      <c r="A429" s="3"/>
      <c r="B429" s="86"/>
      <c r="C429" s="13"/>
      <c r="D429" s="63"/>
      <c r="E429" s="63"/>
      <c r="F429" s="63"/>
      <c r="G429" s="13"/>
      <c r="I429" s="1"/>
    </row>
    <row r="430" spans="1:9" ht="12.75">
      <c r="A430" s="3"/>
      <c r="B430" s="86" t="s">
        <v>7</v>
      </c>
      <c r="C430" s="13"/>
      <c r="D430" s="63"/>
      <c r="E430" s="63">
        <f>SUM(E427:E427)</f>
        <v>2597</v>
      </c>
      <c r="F430" s="63"/>
      <c r="G430" s="13"/>
      <c r="I430" s="1"/>
    </row>
    <row r="431" spans="1:9" ht="12.75">
      <c r="A431" s="121"/>
      <c r="B431" s="121"/>
      <c r="C431" s="251"/>
      <c r="D431" s="253"/>
      <c r="E431" s="253"/>
      <c r="F431" s="253"/>
      <c r="G431" s="251"/>
      <c r="H431" s="254"/>
      <c r="I431" s="122"/>
    </row>
    <row r="432" spans="1:9" ht="12.75">
      <c r="A432" s="86" t="s">
        <v>310</v>
      </c>
      <c r="B432" s="3" t="s">
        <v>307</v>
      </c>
      <c r="C432" s="13">
        <v>2</v>
      </c>
      <c r="D432" s="63"/>
      <c r="E432" s="63">
        <v>3334</v>
      </c>
      <c r="F432" s="63"/>
      <c r="G432" s="13" t="s">
        <v>316</v>
      </c>
      <c r="I432" s="1"/>
    </row>
    <row r="433" spans="1:9" ht="12.75">
      <c r="A433" s="3"/>
      <c r="B433" s="3"/>
      <c r="C433" s="13"/>
      <c r="D433" s="63"/>
      <c r="E433" s="63"/>
      <c r="F433" s="63"/>
      <c r="G433" s="13"/>
      <c r="I433" s="1"/>
    </row>
    <row r="434" spans="1:9" ht="12.75">
      <c r="A434" s="3"/>
      <c r="B434" s="86" t="s">
        <v>7</v>
      </c>
      <c r="C434" s="13"/>
      <c r="D434" s="63"/>
      <c r="E434" s="63">
        <f>SUM(E432:E432)</f>
        <v>3334</v>
      </c>
      <c r="F434" s="63"/>
      <c r="G434" s="13"/>
      <c r="I434" s="1"/>
    </row>
    <row r="435" spans="1:9" ht="12.75">
      <c r="A435" s="121"/>
      <c r="B435" s="121"/>
      <c r="C435" s="251"/>
      <c r="D435" s="253"/>
      <c r="E435" s="253"/>
      <c r="F435" s="253"/>
      <c r="G435" s="251"/>
      <c r="H435" s="254"/>
      <c r="I435" s="122"/>
    </row>
    <row r="436" spans="1:9" ht="25.5">
      <c r="A436" s="86" t="s">
        <v>311</v>
      </c>
      <c r="B436" s="3" t="s">
        <v>376</v>
      </c>
      <c r="C436" s="13"/>
      <c r="D436" s="63"/>
      <c r="E436" s="63">
        <v>6708</v>
      </c>
      <c r="F436" s="63"/>
      <c r="G436" s="13" t="s">
        <v>316</v>
      </c>
      <c r="I436" s="1"/>
    </row>
    <row r="437" spans="1:9" ht="12.75">
      <c r="A437" s="3"/>
      <c r="B437" s="3"/>
      <c r="C437" s="13"/>
      <c r="D437" s="63"/>
      <c r="E437" s="63"/>
      <c r="F437" s="63"/>
      <c r="G437" s="13"/>
      <c r="I437" s="1"/>
    </row>
    <row r="438" spans="1:9" ht="12.75">
      <c r="A438" s="3"/>
      <c r="B438" s="3"/>
      <c r="C438" s="13"/>
      <c r="D438" s="63"/>
      <c r="I438" s="1"/>
    </row>
    <row r="439" spans="1:9" ht="12.75">
      <c r="A439" s="3"/>
      <c r="B439" s="3"/>
      <c r="C439" s="13"/>
      <c r="D439" s="63"/>
      <c r="E439" s="63"/>
      <c r="F439" s="63"/>
      <c r="G439" s="13"/>
      <c r="I439" s="1"/>
    </row>
    <row r="440" spans="1:9" ht="12.75">
      <c r="A440" s="3"/>
      <c r="B440" s="86" t="s">
        <v>7</v>
      </c>
      <c r="C440" s="13"/>
      <c r="D440" s="63"/>
      <c r="E440" s="63">
        <f>SUM(E436:E436)</f>
        <v>6708</v>
      </c>
      <c r="F440" s="63"/>
      <c r="G440" s="13"/>
      <c r="I440" s="1"/>
    </row>
    <row r="441" spans="1:9" ht="12.75">
      <c r="A441" s="121"/>
      <c r="B441" s="121"/>
      <c r="C441" s="251"/>
      <c r="D441" s="253"/>
      <c r="E441" s="253"/>
      <c r="F441" s="253"/>
      <c r="G441" s="251"/>
      <c r="H441" s="254"/>
      <c r="I441" s="122"/>
    </row>
    <row r="442" spans="1:9" ht="12.75">
      <c r="A442" s="86" t="s">
        <v>312</v>
      </c>
      <c r="B442" s="3" t="s">
        <v>313</v>
      </c>
      <c r="C442" s="13">
        <v>1</v>
      </c>
      <c r="D442" s="63"/>
      <c r="E442" s="63">
        <v>1000</v>
      </c>
      <c r="F442" s="63"/>
      <c r="G442" s="13" t="s">
        <v>316</v>
      </c>
      <c r="I442" s="1"/>
    </row>
    <row r="443" spans="1:9" ht="12.75">
      <c r="A443" s="3"/>
      <c r="B443" s="3"/>
      <c r="C443" s="13"/>
      <c r="D443" s="63"/>
      <c r="E443" s="63"/>
      <c r="F443" s="63"/>
      <c r="G443" s="13"/>
      <c r="I443" s="1"/>
    </row>
    <row r="444" spans="1:9" ht="12.75">
      <c r="A444" s="3"/>
      <c r="B444" s="86" t="s">
        <v>7</v>
      </c>
      <c r="C444" s="13"/>
      <c r="D444" s="63"/>
      <c r="E444" s="63">
        <f>SUM(E442:E442)</f>
        <v>1000</v>
      </c>
      <c r="F444" s="63"/>
      <c r="G444" s="13"/>
      <c r="I444" s="1"/>
    </row>
    <row r="445" spans="1:9" ht="12.75">
      <c r="A445" s="121"/>
      <c r="B445" s="121"/>
      <c r="C445" s="251"/>
      <c r="D445" s="253"/>
      <c r="E445" s="253"/>
      <c r="F445" s="253"/>
      <c r="G445" s="251"/>
      <c r="H445" s="254"/>
      <c r="I445" s="122"/>
    </row>
    <row r="446" spans="1:9" ht="12.75">
      <c r="A446" s="3"/>
      <c r="B446" s="3"/>
      <c r="C446" s="13"/>
      <c r="D446" s="63"/>
      <c r="E446" s="63"/>
      <c r="F446" s="63"/>
      <c r="G446" s="13"/>
      <c r="I446" s="1"/>
    </row>
    <row r="447" spans="1:9" ht="12.75">
      <c r="A447" s="3"/>
      <c r="B447" s="3"/>
      <c r="C447" s="13"/>
      <c r="D447" s="63"/>
      <c r="E447" s="63"/>
      <c r="F447" s="63"/>
      <c r="G447" s="13"/>
      <c r="I447" s="1"/>
    </row>
    <row r="448" spans="1:9" ht="12.75">
      <c r="A448" s="3"/>
      <c r="B448" s="3"/>
      <c r="C448" s="13"/>
      <c r="D448" s="63"/>
      <c r="E448" s="63"/>
      <c r="F448" s="63"/>
      <c r="G448" s="13"/>
      <c r="I448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&amp;C&amp;"Arial,Έντονα"&amp;12ΑΓΟΡΕΣ 2002 - ΠΛΗΡΟΦΟΡΙΚΗ&amp;R&amp;"Arial,Έντονα"Αρθρο: 428</oddHeader>
    <oddFooter xml:space="preserve">&amp;L&amp;P of &amp;N&amp;R&amp;D    &amp;T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1"/>
  <sheetViews>
    <sheetView tabSelected="1" zoomScale="180" zoomScaleNormal="180" zoomScalePageLayoutView="0" workbookViewId="0" topLeftCell="A1">
      <selection activeCell="P7" sqref="P7"/>
    </sheetView>
  </sheetViews>
  <sheetFormatPr defaultColWidth="9.140625" defaultRowHeight="12.75"/>
  <cols>
    <col min="1" max="1" width="10.7109375" style="0" customWidth="1"/>
    <col min="4" max="4" width="2.57421875" style="0" customWidth="1"/>
    <col min="5" max="5" width="4.421875" style="0" customWidth="1"/>
    <col min="6" max="6" width="10.421875" style="0" customWidth="1"/>
    <col min="7" max="7" width="6.8515625" style="0" customWidth="1"/>
    <col min="8" max="8" width="5.57421875" style="0" customWidth="1"/>
    <col min="9" max="9" width="12.8515625" style="0" customWidth="1"/>
    <col min="10" max="10" width="4.8515625" style="0" customWidth="1"/>
    <col min="11" max="11" width="8.00390625" style="0" customWidth="1"/>
    <col min="12" max="12" width="0.42578125" style="0" hidden="1" customWidth="1"/>
    <col min="13" max="13" width="0.9921875" style="0" hidden="1" customWidth="1"/>
    <col min="14" max="14" width="0.42578125" style="0" hidden="1" customWidth="1"/>
  </cols>
  <sheetData>
    <row r="1" spans="1:14" ht="18" customHeight="1">
      <c r="A1" s="444" t="s">
        <v>491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6"/>
    </row>
    <row r="2" spans="1:14" ht="15.75" customHeight="1">
      <c r="A2" s="447" t="s">
        <v>490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9"/>
    </row>
    <row r="3" spans="1:14" ht="0.75" customHeight="1" thickBot="1">
      <c r="A3" s="285"/>
      <c r="B3" s="281"/>
      <c r="C3" s="281"/>
      <c r="D3" s="281"/>
      <c r="E3" s="12"/>
      <c r="F3" s="12"/>
      <c r="G3" s="12"/>
      <c r="H3" s="282"/>
      <c r="I3" s="12"/>
      <c r="J3" s="287"/>
      <c r="K3" s="287"/>
      <c r="L3" s="287"/>
      <c r="M3" s="288"/>
      <c r="N3" s="288"/>
    </row>
    <row r="4" spans="1:14" ht="18.75" customHeight="1" thickBot="1">
      <c r="A4" s="408" t="s">
        <v>477</v>
      </c>
      <c r="B4" s="309"/>
      <c r="C4" s="309"/>
      <c r="D4" s="309"/>
      <c r="E4" s="310"/>
      <c r="F4" s="310"/>
      <c r="G4" s="310"/>
      <c r="H4" s="310"/>
      <c r="I4" s="310"/>
      <c r="J4" s="311"/>
      <c r="K4" s="311"/>
      <c r="L4" s="311"/>
      <c r="M4" s="311"/>
      <c r="N4" s="312"/>
    </row>
    <row r="5" spans="1:14" ht="21" customHeight="1" thickBot="1">
      <c r="A5" s="367" t="s">
        <v>499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8"/>
      <c r="M5" s="313"/>
      <c r="N5" s="314"/>
    </row>
    <row r="6" spans="1:14" s="7" customFormat="1" ht="1.5" customHeight="1" thickBot="1">
      <c r="A6" s="371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9"/>
      <c r="M6" s="368"/>
      <c r="N6" s="369"/>
    </row>
    <row r="7" spans="1:14" s="377" customFormat="1" ht="13.5" customHeight="1" thickBot="1">
      <c r="A7" s="373" t="s">
        <v>510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5"/>
      <c r="N7" s="376"/>
    </row>
    <row r="8" spans="1:14" ht="26.25" customHeight="1" thickBot="1">
      <c r="A8" s="425" t="s">
        <v>519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7"/>
    </row>
    <row r="9" spans="1:14" ht="18.75" customHeight="1" thickBot="1">
      <c r="A9" s="428" t="s">
        <v>500</v>
      </c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30"/>
    </row>
    <row r="10" spans="1:14" ht="18.75" customHeight="1" thickBot="1">
      <c r="A10" s="404" t="s">
        <v>501</v>
      </c>
      <c r="B10" s="405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5"/>
      <c r="N10" s="316"/>
    </row>
    <row r="11" spans="1:14" ht="18.75" customHeight="1" thickBot="1">
      <c r="A11" s="406"/>
      <c r="B11" s="407"/>
      <c r="C11" s="318"/>
      <c r="D11" s="318"/>
      <c r="E11" s="318"/>
      <c r="F11" s="318"/>
      <c r="G11" s="318"/>
      <c r="H11" s="318"/>
      <c r="I11" s="318"/>
      <c r="J11" s="318"/>
      <c r="K11" s="318"/>
      <c r="L11" s="398"/>
      <c r="M11" s="315"/>
      <c r="N11" s="316"/>
    </row>
    <row r="12" spans="1:14" ht="21" customHeight="1" thickBot="1">
      <c r="A12" s="409" t="s">
        <v>518</v>
      </c>
      <c r="B12" s="409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15"/>
      <c r="N12" s="316"/>
    </row>
    <row r="13" spans="1:14" ht="15" customHeight="1" thickBot="1">
      <c r="A13" s="406"/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398"/>
      <c r="M13" s="315"/>
      <c r="N13" s="316"/>
    </row>
    <row r="14" spans="1:14" ht="1.5" customHeight="1" thickBot="1">
      <c r="A14" s="293"/>
      <c r="B14" s="294"/>
      <c r="C14" s="294"/>
      <c r="D14" s="294"/>
      <c r="E14" s="295"/>
      <c r="F14" s="295"/>
      <c r="G14" s="295"/>
      <c r="H14" s="295"/>
      <c r="I14" s="290"/>
      <c r="J14" s="290"/>
      <c r="K14" s="290"/>
      <c r="L14" s="290"/>
      <c r="M14" s="291"/>
      <c r="N14" s="284"/>
    </row>
    <row r="15" spans="1:14" ht="5.25" customHeight="1" thickBot="1">
      <c r="A15" s="340"/>
      <c r="B15" s="341"/>
      <c r="C15" s="341"/>
      <c r="D15" s="341"/>
      <c r="E15" s="342"/>
      <c r="F15" s="342"/>
      <c r="G15" s="342"/>
      <c r="H15" s="342"/>
      <c r="I15" s="342"/>
      <c r="J15" s="342"/>
      <c r="K15" s="343"/>
      <c r="L15" s="290"/>
      <c r="M15" s="291"/>
      <c r="N15" s="284"/>
    </row>
    <row r="16" spans="1:14" ht="18" customHeight="1" thickBot="1">
      <c r="A16" s="344" t="s">
        <v>486</v>
      </c>
      <c r="B16" s="345"/>
      <c r="C16" s="345"/>
      <c r="D16" s="345"/>
      <c r="E16" s="346"/>
      <c r="F16" s="347" t="s">
        <v>478</v>
      </c>
      <c r="G16" s="347"/>
      <c r="H16" s="347"/>
      <c r="I16" s="347"/>
      <c r="J16" s="347"/>
      <c r="K16" s="348"/>
      <c r="L16" s="290"/>
      <c r="M16" s="291"/>
      <c r="N16" s="284"/>
    </row>
    <row r="17" spans="1:14" ht="3" customHeight="1" thickBot="1">
      <c r="A17" s="349"/>
      <c r="B17" s="347"/>
      <c r="C17" s="347"/>
      <c r="D17" s="347"/>
      <c r="E17" s="347"/>
      <c r="F17" s="347"/>
      <c r="G17" s="347"/>
      <c r="H17" s="347"/>
      <c r="I17" s="347"/>
      <c r="J17" s="347"/>
      <c r="K17" s="348"/>
      <c r="L17" s="290"/>
      <c r="M17" s="291"/>
      <c r="N17" s="284"/>
    </row>
    <row r="18" spans="1:14" ht="17.25" customHeight="1" thickBot="1">
      <c r="A18" s="349"/>
      <c r="B18" s="347"/>
      <c r="C18" s="347"/>
      <c r="D18" s="347"/>
      <c r="E18" s="416"/>
      <c r="F18" s="347" t="s">
        <v>479</v>
      </c>
      <c r="G18" s="347"/>
      <c r="H18" s="347"/>
      <c r="I18" s="347" t="s">
        <v>521</v>
      </c>
      <c r="J18" s="439"/>
      <c r="K18" s="440"/>
      <c r="L18" s="290"/>
      <c r="M18" s="291"/>
      <c r="N18" s="284"/>
    </row>
    <row r="19" spans="1:14" ht="4.5" customHeight="1">
      <c r="A19" s="349"/>
      <c r="B19" s="347"/>
      <c r="C19" s="347"/>
      <c r="D19" s="347"/>
      <c r="E19" s="347"/>
      <c r="F19" s="347"/>
      <c r="G19" s="347"/>
      <c r="H19" s="347"/>
      <c r="I19" s="347"/>
      <c r="J19" s="347"/>
      <c r="K19" s="348"/>
      <c r="L19" s="290"/>
      <c r="M19" s="291"/>
      <c r="N19" s="284"/>
    </row>
    <row r="20" spans="1:14" ht="12.75">
      <c r="A20" s="350" t="s">
        <v>487</v>
      </c>
      <c r="B20" s="351"/>
      <c r="C20" s="351"/>
      <c r="D20" s="347"/>
      <c r="E20" s="347" t="s">
        <v>517</v>
      </c>
      <c r="F20" s="347"/>
      <c r="G20" s="347"/>
      <c r="H20" s="347"/>
      <c r="I20" s="347"/>
      <c r="J20" s="347"/>
      <c r="K20" s="348"/>
      <c r="L20" s="290"/>
      <c r="M20" s="291"/>
      <c r="N20" s="284"/>
    </row>
    <row r="21" spans="1:14" ht="4.5" customHeight="1" thickBot="1">
      <c r="A21" s="349"/>
      <c r="B21" s="347"/>
      <c r="C21" s="347"/>
      <c r="D21" s="347"/>
      <c r="E21" s="351"/>
      <c r="F21" s="347"/>
      <c r="G21" s="347"/>
      <c r="H21" s="347"/>
      <c r="I21" s="347"/>
      <c r="J21" s="347"/>
      <c r="K21" s="348"/>
      <c r="L21" s="290"/>
      <c r="M21" s="291"/>
      <c r="N21" s="284"/>
    </row>
    <row r="22" spans="1:14" ht="17.25" customHeight="1" thickBot="1">
      <c r="A22" s="349"/>
      <c r="B22" s="347"/>
      <c r="C22" s="347"/>
      <c r="D22" s="347"/>
      <c r="E22" s="346"/>
      <c r="F22" s="347" t="s">
        <v>488</v>
      </c>
      <c r="G22" s="347"/>
      <c r="H22" s="347"/>
      <c r="I22" s="347"/>
      <c r="J22" s="346"/>
      <c r="K22" s="348"/>
      <c r="L22" s="290"/>
      <c r="M22" s="291"/>
      <c r="N22" s="284"/>
    </row>
    <row r="23" spans="1:14" ht="3" customHeight="1" thickBot="1">
      <c r="A23" s="349"/>
      <c r="B23" s="347"/>
      <c r="C23" s="347"/>
      <c r="D23" s="347"/>
      <c r="E23" s="351"/>
      <c r="F23" s="347"/>
      <c r="G23" s="347"/>
      <c r="H23" s="347"/>
      <c r="I23" s="347"/>
      <c r="J23" s="351"/>
      <c r="K23" s="348"/>
      <c r="L23" s="290"/>
      <c r="M23" s="291"/>
      <c r="N23" s="284"/>
    </row>
    <row r="24" spans="1:14" ht="17.25" customHeight="1" thickBot="1">
      <c r="A24" s="349"/>
      <c r="B24" s="347"/>
      <c r="C24" s="347"/>
      <c r="D24" s="347"/>
      <c r="E24" s="346"/>
      <c r="F24" s="347" t="s">
        <v>489</v>
      </c>
      <c r="G24" s="347"/>
      <c r="H24" s="347"/>
      <c r="I24" s="347"/>
      <c r="J24" s="352"/>
      <c r="K24" s="348"/>
      <c r="L24" s="290"/>
      <c r="M24" s="291"/>
      <c r="N24" s="284"/>
    </row>
    <row r="25" spans="1:14" ht="5.25" customHeight="1" thickBot="1">
      <c r="A25" s="353"/>
      <c r="B25" s="354"/>
      <c r="C25" s="354"/>
      <c r="D25" s="354"/>
      <c r="E25" s="355"/>
      <c r="F25" s="354"/>
      <c r="G25" s="354"/>
      <c r="H25" s="354"/>
      <c r="I25" s="354"/>
      <c r="J25" s="354"/>
      <c r="K25" s="356"/>
      <c r="L25" s="290"/>
      <c r="M25" s="291"/>
      <c r="N25" s="284"/>
    </row>
    <row r="26" spans="1:14" ht="5.25" customHeight="1" thickBot="1">
      <c r="A26" s="296"/>
      <c r="B26" s="290"/>
      <c r="C26" s="290"/>
      <c r="D26" s="290"/>
      <c r="E26" s="297"/>
      <c r="F26" s="290"/>
      <c r="G26" s="290"/>
      <c r="H26" s="290"/>
      <c r="I26" s="290"/>
      <c r="J26" s="290"/>
      <c r="K26" s="290"/>
      <c r="L26" s="290"/>
      <c r="M26" s="291"/>
      <c r="N26" s="284"/>
    </row>
    <row r="27" spans="1:14" s="7" customFormat="1" ht="20.25" customHeight="1" thickBot="1">
      <c r="A27" s="380"/>
      <c r="B27" s="431" t="s">
        <v>495</v>
      </c>
      <c r="C27" s="432"/>
      <c r="D27" s="432"/>
      <c r="E27" s="433"/>
      <c r="F27" s="357" t="s">
        <v>496</v>
      </c>
      <c r="G27" s="357" t="s">
        <v>497</v>
      </c>
      <c r="H27" s="431" t="s">
        <v>498</v>
      </c>
      <c r="I27" s="432"/>
      <c r="J27" s="434" t="s">
        <v>502</v>
      </c>
      <c r="K27" s="435"/>
      <c r="L27" s="289"/>
      <c r="M27" s="298"/>
      <c r="N27" s="286"/>
    </row>
    <row r="28" spans="1:14" s="7" customFormat="1" ht="21" customHeight="1">
      <c r="A28" s="382" t="s">
        <v>505</v>
      </c>
      <c r="B28" s="383"/>
      <c r="C28" s="383"/>
      <c r="D28" s="383"/>
      <c r="E28" s="383"/>
      <c r="F28" s="384"/>
      <c r="G28" s="384"/>
      <c r="H28" s="385"/>
      <c r="I28" s="383"/>
      <c r="J28" s="385"/>
      <c r="K28" s="386"/>
      <c r="L28" s="289"/>
      <c r="M28" s="298"/>
      <c r="N28" s="286"/>
    </row>
    <row r="29" spans="1:14" ht="16.5" customHeight="1" thickBot="1">
      <c r="A29" s="381" t="s">
        <v>494</v>
      </c>
      <c r="B29" s="358"/>
      <c r="C29" s="358"/>
      <c r="D29" s="358"/>
      <c r="E29" s="359"/>
      <c r="F29" s="360"/>
      <c r="G29" s="360"/>
      <c r="H29" s="360"/>
      <c r="I29" s="358"/>
      <c r="J29" s="360"/>
      <c r="K29" s="361"/>
      <c r="L29" s="290"/>
      <c r="M29" s="291"/>
      <c r="N29" s="284"/>
    </row>
    <row r="30" spans="1:14" ht="15" customHeight="1">
      <c r="A30" s="387" t="s">
        <v>493</v>
      </c>
      <c r="B30" s="388"/>
      <c r="C30" s="388"/>
      <c r="D30" s="388"/>
      <c r="E30" s="389"/>
      <c r="F30" s="390"/>
      <c r="G30" s="390"/>
      <c r="H30" s="390"/>
      <c r="I30" s="388"/>
      <c r="J30" s="390"/>
      <c r="K30" s="391"/>
      <c r="L30" s="290"/>
      <c r="M30" s="291"/>
      <c r="N30" s="284"/>
    </row>
    <row r="31" spans="1:14" ht="16.5" customHeight="1" thickBot="1">
      <c r="A31" s="381" t="s">
        <v>494</v>
      </c>
      <c r="B31" s="358"/>
      <c r="C31" s="358"/>
      <c r="D31" s="358"/>
      <c r="E31" s="359"/>
      <c r="F31" s="360"/>
      <c r="G31" s="360"/>
      <c r="H31" s="360"/>
      <c r="I31" s="358"/>
      <c r="J31" s="360"/>
      <c r="K31" s="361"/>
      <c r="L31" s="290"/>
      <c r="M31" s="291"/>
      <c r="N31" s="284"/>
    </row>
    <row r="32" spans="1:14" ht="14.25" customHeight="1">
      <c r="A32" s="387" t="s">
        <v>493</v>
      </c>
      <c r="B32" s="388"/>
      <c r="C32" s="388"/>
      <c r="D32" s="388"/>
      <c r="E32" s="389"/>
      <c r="F32" s="390"/>
      <c r="G32" s="390"/>
      <c r="H32" s="390"/>
      <c r="I32" s="388"/>
      <c r="J32" s="390"/>
      <c r="K32" s="391"/>
      <c r="L32" s="290"/>
      <c r="M32" s="291"/>
      <c r="N32" s="284"/>
    </row>
    <row r="33" spans="1:14" ht="14.25" customHeight="1" thickBot="1">
      <c r="A33" s="381" t="s">
        <v>494</v>
      </c>
      <c r="B33" s="358"/>
      <c r="C33" s="358"/>
      <c r="D33" s="358"/>
      <c r="E33" s="359"/>
      <c r="F33" s="360"/>
      <c r="G33" s="360"/>
      <c r="H33" s="360"/>
      <c r="I33" s="358"/>
      <c r="J33" s="360"/>
      <c r="K33" s="361"/>
      <c r="L33" s="290"/>
      <c r="M33" s="291"/>
      <c r="N33" s="284"/>
    </row>
    <row r="34" spans="1:14" ht="14.25" customHeight="1">
      <c r="A34" s="387" t="s">
        <v>493</v>
      </c>
      <c r="B34" s="388"/>
      <c r="C34" s="388"/>
      <c r="D34" s="388"/>
      <c r="E34" s="389"/>
      <c r="F34" s="390"/>
      <c r="G34" s="390"/>
      <c r="H34" s="390"/>
      <c r="I34" s="388"/>
      <c r="J34" s="390"/>
      <c r="K34" s="391"/>
      <c r="L34" s="290"/>
      <c r="M34" s="291"/>
      <c r="N34" s="284"/>
    </row>
    <row r="35" spans="1:14" ht="16.5" customHeight="1" thickBot="1">
      <c r="A35" s="381" t="s">
        <v>494</v>
      </c>
      <c r="B35" s="358"/>
      <c r="C35" s="358"/>
      <c r="D35" s="358"/>
      <c r="E35" s="359"/>
      <c r="F35" s="360"/>
      <c r="G35" s="360"/>
      <c r="H35" s="360"/>
      <c r="I35" s="358"/>
      <c r="J35" s="360"/>
      <c r="K35" s="361"/>
      <c r="L35" s="290"/>
      <c r="M35" s="291"/>
      <c r="N35" s="284"/>
    </row>
    <row r="36" spans="1:14" ht="5.25" customHeight="1" thickBot="1">
      <c r="A36" s="296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1"/>
      <c r="N36" s="284"/>
    </row>
    <row r="37" spans="1:14" ht="12" customHeight="1">
      <c r="A37" s="327" t="s">
        <v>523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9"/>
      <c r="L37" s="290"/>
      <c r="M37" s="291"/>
      <c r="N37" s="284"/>
    </row>
    <row r="38" spans="1:14" ht="3" customHeight="1" hidden="1">
      <c r="A38" s="330"/>
      <c r="B38" s="331"/>
      <c r="C38" s="331"/>
      <c r="D38" s="331"/>
      <c r="E38" s="331"/>
      <c r="F38" s="331"/>
      <c r="G38" s="331"/>
      <c r="H38" s="331"/>
      <c r="I38" s="331"/>
      <c r="J38" s="331"/>
      <c r="K38" s="332"/>
      <c r="L38" s="290"/>
      <c r="M38" s="290"/>
      <c r="N38" s="284"/>
    </row>
    <row r="39" spans="1:14" s="7" customFormat="1" ht="21" customHeight="1">
      <c r="A39" s="418" t="s">
        <v>522</v>
      </c>
      <c r="B39" s="419"/>
      <c r="C39" s="419"/>
      <c r="D39" s="419"/>
      <c r="E39" s="419"/>
      <c r="F39" s="419"/>
      <c r="G39" s="419"/>
      <c r="H39" s="419"/>
      <c r="I39" s="419"/>
      <c r="J39" s="419"/>
      <c r="K39" s="420"/>
      <c r="L39" s="304"/>
      <c r="M39" s="304"/>
      <c r="N39" s="305"/>
    </row>
    <row r="40" spans="1:14" ht="3.75" customHeight="1" thickBot="1">
      <c r="A40" s="333"/>
      <c r="B40" s="331"/>
      <c r="C40" s="331"/>
      <c r="D40" s="331"/>
      <c r="E40" s="331"/>
      <c r="F40" s="331"/>
      <c r="G40" s="331"/>
      <c r="H40" s="331"/>
      <c r="I40" s="331"/>
      <c r="J40" s="331"/>
      <c r="K40" s="332"/>
      <c r="L40" s="290"/>
      <c r="M40" s="291"/>
      <c r="N40" s="284"/>
    </row>
    <row r="41" spans="1:14" ht="16.5" customHeight="1" thickBot="1">
      <c r="A41" s="330" t="s">
        <v>503</v>
      </c>
      <c r="B41" s="392"/>
      <c r="C41" s="392"/>
      <c r="D41" s="392"/>
      <c r="E41" s="392"/>
      <c r="F41" s="392"/>
      <c r="G41" s="392"/>
      <c r="H41" s="334"/>
      <c r="I41" s="331" t="s">
        <v>480</v>
      </c>
      <c r="J41" s="335"/>
      <c r="K41" s="332" t="s">
        <v>492</v>
      </c>
      <c r="L41" s="290"/>
      <c r="M41" s="291"/>
      <c r="N41" s="284"/>
    </row>
    <row r="42" spans="1:14" ht="4.5" customHeight="1">
      <c r="A42" s="333"/>
      <c r="B42" s="331"/>
      <c r="C42" s="331"/>
      <c r="D42" s="331"/>
      <c r="E42" s="331"/>
      <c r="F42" s="331"/>
      <c r="G42" s="331"/>
      <c r="H42" s="331"/>
      <c r="I42" s="331"/>
      <c r="J42" s="331"/>
      <c r="K42" s="332"/>
      <c r="L42" s="290"/>
      <c r="M42" s="291"/>
      <c r="N42" s="284"/>
    </row>
    <row r="43" spans="1:14" ht="0.75" customHeight="1" thickBot="1">
      <c r="A43" s="301"/>
      <c r="B43" s="292"/>
      <c r="C43" s="292"/>
      <c r="D43" s="292"/>
      <c r="E43" s="292"/>
      <c r="F43" s="292"/>
      <c r="G43" s="292"/>
      <c r="H43" s="292"/>
      <c r="I43" s="292"/>
      <c r="J43" s="292"/>
      <c r="K43" s="302"/>
      <c r="L43" s="290"/>
      <c r="M43" s="291"/>
      <c r="N43" s="284"/>
    </row>
    <row r="44" spans="1:14" ht="4.5" customHeight="1" thickBot="1">
      <c r="A44" s="29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1"/>
      <c r="N44" s="284"/>
    </row>
    <row r="45" spans="1:14" ht="12.75">
      <c r="A45" s="319" t="s">
        <v>481</v>
      </c>
      <c r="B45" s="320"/>
      <c r="C45" s="320"/>
      <c r="D45" s="320"/>
      <c r="E45" s="320"/>
      <c r="F45" s="307" t="s">
        <v>482</v>
      </c>
      <c r="G45" s="321"/>
      <c r="H45" s="307"/>
      <c r="I45" s="307"/>
      <c r="J45" s="307"/>
      <c r="K45" s="307"/>
      <c r="L45" s="307"/>
      <c r="M45" s="300"/>
      <c r="N45" s="283"/>
    </row>
    <row r="46" spans="1:14" ht="1.5" customHeight="1">
      <c r="A46" s="322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291"/>
      <c r="N46" s="284"/>
    </row>
    <row r="47" spans="1:14" ht="12.75">
      <c r="A47" s="441" t="s">
        <v>524</v>
      </c>
      <c r="B47" s="442"/>
      <c r="C47" s="442"/>
      <c r="D47" s="442"/>
      <c r="E47" s="323"/>
      <c r="F47" s="323" t="s">
        <v>483</v>
      </c>
      <c r="G47" s="323"/>
      <c r="H47" s="324"/>
      <c r="I47" s="323"/>
      <c r="J47" s="323"/>
      <c r="K47" s="323"/>
      <c r="L47" s="323"/>
      <c r="M47" s="291"/>
      <c r="N47" s="284"/>
    </row>
    <row r="48" spans="1:14" ht="15.75" customHeight="1">
      <c r="A48" s="322" t="s">
        <v>504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290"/>
      <c r="N48" s="284"/>
    </row>
    <row r="49" spans="1:14" ht="2.25" customHeight="1" thickBot="1">
      <c r="A49" s="301"/>
      <c r="B49" s="292"/>
      <c r="C49" s="292"/>
      <c r="D49" s="292"/>
      <c r="E49" s="292"/>
      <c r="F49" s="287"/>
      <c r="G49" s="287"/>
      <c r="H49" s="287"/>
      <c r="I49" s="287"/>
      <c r="J49" s="287"/>
      <c r="K49" s="287"/>
      <c r="L49" s="292"/>
      <c r="M49" s="287"/>
      <c r="N49" s="288"/>
    </row>
    <row r="50" spans="1:14" ht="3" customHeight="1" hidden="1" thickBot="1">
      <c r="A50" s="296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1"/>
      <c r="N50" s="284"/>
    </row>
    <row r="51" spans="1:14" ht="12.75" customHeight="1">
      <c r="A51" s="413" t="s">
        <v>514</v>
      </c>
      <c r="B51" s="414"/>
      <c r="C51" s="414"/>
      <c r="D51" s="414"/>
      <c r="E51" s="414"/>
      <c r="F51" s="414"/>
      <c r="G51" s="414"/>
      <c r="H51" s="414"/>
      <c r="I51" s="414"/>
      <c r="J51" s="363"/>
      <c r="K51" s="363"/>
      <c r="L51" s="363"/>
      <c r="M51" s="300"/>
      <c r="N51" s="283"/>
    </row>
    <row r="52" spans="1:14" ht="30" customHeight="1" thickBot="1">
      <c r="A52" s="410" t="s">
        <v>515</v>
      </c>
      <c r="B52" s="411"/>
      <c r="C52" s="411"/>
      <c r="D52" s="411"/>
      <c r="E52" s="411"/>
      <c r="F52" s="411"/>
      <c r="G52" s="411"/>
      <c r="H52" s="411"/>
      <c r="I52" s="411"/>
      <c r="J52" s="364"/>
      <c r="K52" s="364"/>
      <c r="L52" s="364"/>
      <c r="M52" s="302"/>
      <c r="N52" s="288"/>
    </row>
    <row r="53" spans="1:14" ht="5.25" customHeight="1" thickBot="1">
      <c r="A53" s="296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1"/>
      <c r="N53" s="284"/>
    </row>
    <row r="54" spans="1:14" ht="13.5" thickBot="1">
      <c r="A54" s="393" t="s">
        <v>484</v>
      </c>
      <c r="B54" s="394"/>
      <c r="C54" s="306"/>
      <c r="D54" s="306" t="s">
        <v>516</v>
      </c>
      <c r="E54" s="306"/>
      <c r="F54" s="415" t="s">
        <v>485</v>
      </c>
      <c r="G54" s="290"/>
      <c r="H54" s="290"/>
      <c r="I54" s="290"/>
      <c r="J54" s="290"/>
      <c r="K54" s="290"/>
      <c r="L54" s="290"/>
      <c r="M54" s="291"/>
      <c r="N54" s="284"/>
    </row>
    <row r="55" spans="1:14" ht="4.5" customHeight="1" thickBot="1">
      <c r="A55" s="296"/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84"/>
    </row>
    <row r="56" spans="1:14" ht="3" customHeight="1">
      <c r="A56" s="362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36"/>
      <c r="M56" s="299"/>
      <c r="N56" s="284"/>
    </row>
    <row r="57" spans="1:14" ht="9.75" customHeight="1">
      <c r="A57" s="443" t="s">
        <v>525</v>
      </c>
      <c r="B57" s="412"/>
      <c r="C57" s="412"/>
      <c r="D57" s="412"/>
      <c r="E57" s="412"/>
      <c r="F57" s="403"/>
      <c r="G57" s="421" t="s">
        <v>509</v>
      </c>
      <c r="H57" s="421"/>
      <c r="I57" s="421"/>
      <c r="J57" s="421"/>
      <c r="K57" s="421"/>
      <c r="L57" s="396"/>
      <c r="M57" s="290"/>
      <c r="N57" s="284"/>
    </row>
    <row r="58" spans="1:14" ht="0.75" customHeight="1" hidden="1">
      <c r="A58" s="338"/>
      <c r="B58" s="337"/>
      <c r="C58" s="337"/>
      <c r="D58" s="337"/>
      <c r="E58" s="337"/>
      <c r="F58" s="403" t="s">
        <v>511</v>
      </c>
      <c r="G58" s="401"/>
      <c r="H58" s="402"/>
      <c r="I58" s="401"/>
      <c r="J58" s="401"/>
      <c r="K58" s="401"/>
      <c r="L58" s="396"/>
      <c r="M58" s="290"/>
      <c r="N58" s="284"/>
    </row>
    <row r="59" spans="1:14" s="7" customFormat="1" ht="9.75" customHeight="1">
      <c r="A59" s="365"/>
      <c r="B59" s="366"/>
      <c r="C59" s="366"/>
      <c r="D59" s="366"/>
      <c r="E59" s="366"/>
      <c r="F59" s="403" t="s">
        <v>511</v>
      </c>
      <c r="G59" s="417" t="s">
        <v>512</v>
      </c>
      <c r="H59" s="417"/>
      <c r="I59" s="417"/>
      <c r="J59" s="417"/>
      <c r="K59" s="417"/>
      <c r="L59" s="397"/>
      <c r="M59" s="289"/>
      <c r="N59" s="286"/>
    </row>
    <row r="60" spans="1:14" ht="0.75" customHeight="1">
      <c r="A60" s="338"/>
      <c r="B60" s="337"/>
      <c r="C60" s="337"/>
      <c r="D60" s="337"/>
      <c r="E60" s="337"/>
      <c r="F60" s="403" t="s">
        <v>511</v>
      </c>
      <c r="G60" s="401"/>
      <c r="H60" s="402"/>
      <c r="I60" s="401"/>
      <c r="J60" s="401"/>
      <c r="K60" s="401"/>
      <c r="L60" s="396"/>
      <c r="M60" s="290"/>
      <c r="N60" s="284"/>
    </row>
    <row r="61" spans="1:14" s="7" customFormat="1" ht="18.75" customHeight="1">
      <c r="A61" s="365"/>
      <c r="B61" s="366"/>
      <c r="C61" s="366"/>
      <c r="D61" s="366"/>
      <c r="E61" s="366"/>
      <c r="F61" s="400" t="s">
        <v>511</v>
      </c>
      <c r="G61" s="417" t="s">
        <v>507</v>
      </c>
      <c r="H61" s="417"/>
      <c r="I61" s="417"/>
      <c r="J61" s="417"/>
      <c r="K61" s="417"/>
      <c r="L61" s="399"/>
      <c r="M61" s="289"/>
      <c r="N61" s="286"/>
    </row>
    <row r="62" spans="1:14" ht="2.25" customHeight="1">
      <c r="A62" s="338"/>
      <c r="B62" s="337"/>
      <c r="C62" s="337"/>
      <c r="D62" s="337"/>
      <c r="E62" s="337"/>
      <c r="F62" s="403" t="s">
        <v>511</v>
      </c>
      <c r="G62" s="401"/>
      <c r="H62" s="402"/>
      <c r="I62" s="401"/>
      <c r="J62" s="401"/>
      <c r="K62" s="401"/>
      <c r="L62" s="396"/>
      <c r="M62" s="290"/>
      <c r="N62" s="284"/>
    </row>
    <row r="63" spans="1:14" s="7" customFormat="1" ht="9.75" customHeight="1">
      <c r="A63" s="365"/>
      <c r="B63" s="366"/>
      <c r="C63" s="366"/>
      <c r="D63" s="366"/>
      <c r="E63" s="366"/>
      <c r="F63" s="400" t="s">
        <v>511</v>
      </c>
      <c r="G63" s="417" t="s">
        <v>506</v>
      </c>
      <c r="H63" s="417"/>
      <c r="I63" s="417"/>
      <c r="J63" s="417"/>
      <c r="K63" s="417"/>
      <c r="L63" s="397"/>
      <c r="M63" s="289"/>
      <c r="N63" s="286"/>
    </row>
    <row r="64" spans="1:14" ht="1.5" customHeight="1">
      <c r="A64" s="338"/>
      <c r="B64" s="337"/>
      <c r="C64" s="337"/>
      <c r="D64" s="337"/>
      <c r="E64" s="337"/>
      <c r="F64" s="403" t="s">
        <v>511</v>
      </c>
      <c r="G64" s="401"/>
      <c r="H64" s="402"/>
      <c r="I64" s="401"/>
      <c r="J64" s="401"/>
      <c r="K64" s="401"/>
      <c r="L64" s="396"/>
      <c r="M64" s="290"/>
      <c r="N64" s="284"/>
    </row>
    <row r="65" spans="1:16" ht="9" customHeight="1">
      <c r="A65" s="338"/>
      <c r="B65" s="337"/>
      <c r="C65" s="337"/>
      <c r="D65" s="337"/>
      <c r="E65" s="337"/>
      <c r="F65" s="403" t="s">
        <v>511</v>
      </c>
      <c r="G65" s="421" t="s">
        <v>513</v>
      </c>
      <c r="H65" s="421"/>
      <c r="I65" s="421"/>
      <c r="J65" s="421"/>
      <c r="K65" s="421"/>
      <c r="L65" s="396"/>
      <c r="M65" s="290"/>
      <c r="N65" s="284"/>
      <c r="P65" s="395"/>
    </row>
    <row r="66" spans="1:14" ht="1.5" customHeight="1" hidden="1">
      <c r="A66" s="338"/>
      <c r="B66" s="337"/>
      <c r="C66" s="337"/>
      <c r="D66" s="337"/>
      <c r="E66" s="337"/>
      <c r="F66" s="403" t="s">
        <v>511</v>
      </c>
      <c r="G66" s="401"/>
      <c r="H66" s="402"/>
      <c r="I66" s="401"/>
      <c r="J66" s="401"/>
      <c r="K66" s="401"/>
      <c r="L66" s="396"/>
      <c r="M66" s="290"/>
      <c r="N66" s="284"/>
    </row>
    <row r="67" spans="1:14" ht="0.75" customHeight="1">
      <c r="A67" s="338"/>
      <c r="B67" s="337"/>
      <c r="C67" s="337"/>
      <c r="D67" s="337"/>
      <c r="E67" s="337"/>
      <c r="F67" s="403" t="s">
        <v>511</v>
      </c>
      <c r="G67" s="401"/>
      <c r="H67" s="402"/>
      <c r="I67" s="401"/>
      <c r="J67" s="401"/>
      <c r="K67" s="401"/>
      <c r="L67" s="396"/>
      <c r="M67" s="290"/>
      <c r="N67" s="284"/>
    </row>
    <row r="68" spans="1:14" s="7" customFormat="1" ht="9.75" customHeight="1">
      <c r="A68" s="365"/>
      <c r="B68" s="366"/>
      <c r="C68" s="366"/>
      <c r="D68" s="366"/>
      <c r="E68" s="366"/>
      <c r="F68" s="400" t="s">
        <v>511</v>
      </c>
      <c r="G68" s="417" t="s">
        <v>508</v>
      </c>
      <c r="H68" s="417"/>
      <c r="I68" s="417"/>
      <c r="J68" s="417"/>
      <c r="K68" s="417"/>
      <c r="L68" s="397"/>
      <c r="M68" s="289"/>
      <c r="N68" s="286"/>
    </row>
    <row r="69" spans="1:14" ht="2.25" customHeight="1" thickBot="1">
      <c r="A69" s="338"/>
      <c r="B69" s="337"/>
      <c r="C69" s="337"/>
      <c r="D69" s="337"/>
      <c r="E69" s="337"/>
      <c r="F69" s="403" t="s">
        <v>511</v>
      </c>
      <c r="G69" s="401"/>
      <c r="H69" s="402"/>
      <c r="I69" s="401"/>
      <c r="J69" s="401"/>
      <c r="K69" s="401"/>
      <c r="L69" s="339"/>
      <c r="M69" s="292"/>
      <c r="N69" s="284"/>
    </row>
    <row r="70" spans="1:14" ht="27.75" customHeight="1">
      <c r="A70" s="338"/>
      <c r="B70" s="337"/>
      <c r="C70" s="337"/>
      <c r="D70" s="337"/>
      <c r="E70" s="337"/>
      <c r="F70" s="400" t="s">
        <v>511</v>
      </c>
      <c r="G70" s="417" t="s">
        <v>526</v>
      </c>
      <c r="H70" s="417"/>
      <c r="I70" s="417"/>
      <c r="J70" s="417"/>
      <c r="K70" s="417"/>
      <c r="L70" s="337"/>
      <c r="M70" s="290"/>
      <c r="N70" s="284"/>
    </row>
    <row r="71" spans="1:14" ht="2.25" customHeight="1">
      <c r="A71" s="338"/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290"/>
      <c r="N71" s="284"/>
    </row>
    <row r="72" spans="1:14" ht="0.75" customHeight="1" thickBot="1">
      <c r="A72" s="296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84"/>
    </row>
    <row r="73" spans="1:14" s="7" customFormat="1" ht="24" customHeight="1" thickBot="1">
      <c r="A73" s="436" t="s">
        <v>520</v>
      </c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438"/>
      <c r="M73" s="298"/>
      <c r="N73" s="286"/>
    </row>
    <row r="74" spans="1:14" ht="1.5" customHeight="1" hidden="1" thickBot="1">
      <c r="A74" s="326"/>
      <c r="B74" s="325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291"/>
      <c r="N74" s="284"/>
    </row>
    <row r="75" spans="1:14" ht="13.5" hidden="1" thickBot="1">
      <c r="A75" s="326"/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291"/>
      <c r="N75" s="284"/>
    </row>
    <row r="76" spans="1:14" ht="13.5" thickBot="1">
      <c r="A76" s="422" t="s">
        <v>527</v>
      </c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424"/>
      <c r="M76" s="302"/>
      <c r="N76" s="288"/>
    </row>
    <row r="77" spans="1:14" ht="1.5" customHeight="1" thickBot="1">
      <c r="A77" s="301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302"/>
      <c r="N77" s="288"/>
    </row>
    <row r="78" spans="1:13" ht="12.75">
      <c r="A78" s="296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1"/>
    </row>
    <row r="79" spans="1:15" ht="12.75">
      <c r="A79" s="290"/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1"/>
      <c r="O79" s="395"/>
    </row>
    <row r="80" spans="1:13" ht="12.75">
      <c r="A80" s="296"/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1"/>
    </row>
    <row r="81" spans="1:13" ht="12.75">
      <c r="A81" s="296"/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1"/>
    </row>
    <row r="82" spans="1:13" ht="12.75">
      <c r="A82" s="296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1"/>
    </row>
    <row r="83" spans="1:13" ht="12.75">
      <c r="A83" s="296"/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1"/>
    </row>
    <row r="84" spans="1:13" ht="12.75">
      <c r="A84" s="296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1"/>
    </row>
    <row r="85" spans="1:13" ht="12.75">
      <c r="A85" s="296"/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1"/>
    </row>
    <row r="86" spans="1:13" ht="12.75">
      <c r="A86" s="296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1"/>
    </row>
    <row r="87" spans="1:13" ht="12.75">
      <c r="A87" s="296"/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1"/>
    </row>
    <row r="88" spans="1:13" ht="12.75">
      <c r="A88" s="296"/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1"/>
    </row>
    <row r="89" spans="1:13" ht="12.75">
      <c r="A89" s="296"/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1"/>
    </row>
    <row r="90" spans="1:13" ht="12.75">
      <c r="A90" s="296"/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1"/>
    </row>
    <row r="91" spans="1:13" ht="12.75">
      <c r="A91" s="296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1"/>
    </row>
    <row r="92" spans="1:13" ht="12.75">
      <c r="A92" s="296"/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1"/>
    </row>
    <row r="93" spans="1:13" ht="12.75">
      <c r="A93" s="296"/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1"/>
    </row>
    <row r="94" spans="1:13" ht="12.75">
      <c r="A94" s="296"/>
      <c r="B94" s="290"/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1"/>
    </row>
    <row r="95" spans="1:13" ht="12.75">
      <c r="A95" s="296"/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1"/>
    </row>
    <row r="96" spans="1:13" ht="12.75">
      <c r="A96" s="296"/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1"/>
    </row>
    <row r="97" spans="1:13" ht="12.75">
      <c r="A97" s="296"/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1"/>
    </row>
    <row r="98" spans="1:13" ht="12.75">
      <c r="A98" s="296"/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1"/>
    </row>
    <row r="99" spans="1:13" ht="12.75">
      <c r="A99" s="296"/>
      <c r="B99" s="290"/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291"/>
    </row>
    <row r="100" spans="1:13" ht="12.75">
      <c r="A100" s="296"/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1"/>
    </row>
    <row r="101" spans="1:13" ht="12.75">
      <c r="A101" s="296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1"/>
    </row>
    <row r="102" spans="1:13" ht="12.75">
      <c r="A102" s="296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1"/>
    </row>
    <row r="103" spans="1:13" ht="12.75">
      <c r="A103" s="296"/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1"/>
    </row>
    <row r="104" spans="1:13" ht="12.75">
      <c r="A104" s="296"/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1"/>
    </row>
    <row r="105" spans="1:13" ht="12.75">
      <c r="A105" s="296"/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1"/>
    </row>
    <row r="106" spans="1:13" ht="12.75">
      <c r="A106" s="296"/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1"/>
    </row>
    <row r="107" spans="1:13" ht="12.75">
      <c r="A107" s="296"/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1"/>
    </row>
    <row r="108" spans="1:13" ht="12.75">
      <c r="A108" s="296"/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1"/>
    </row>
    <row r="109" spans="1:13" ht="12.75">
      <c r="A109" s="296"/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1"/>
    </row>
    <row r="110" spans="1:13" ht="12.75">
      <c r="A110" s="296"/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1"/>
    </row>
    <row r="111" spans="1:13" ht="12.75">
      <c r="A111" s="296"/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1"/>
    </row>
    <row r="112" spans="1:13" ht="12.75">
      <c r="A112" s="296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1"/>
    </row>
    <row r="113" spans="1:13" ht="12.75">
      <c r="A113" s="296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1"/>
    </row>
    <row r="114" spans="1:13" ht="12.75">
      <c r="A114" s="296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1"/>
    </row>
    <row r="115" spans="1:13" ht="12.75">
      <c r="A115" s="296"/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1"/>
    </row>
    <row r="116" spans="1:13" ht="12.75">
      <c r="A116" s="296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1"/>
    </row>
    <row r="117" spans="1:13" ht="12.75">
      <c r="A117" s="296"/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1"/>
    </row>
    <row r="118" spans="1:13" ht="12.75">
      <c r="A118" s="296"/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1"/>
    </row>
    <row r="119" spans="1:13" ht="12.75">
      <c r="A119" s="296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1"/>
    </row>
    <row r="120" spans="1:13" ht="12.75">
      <c r="A120" s="296"/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1"/>
    </row>
    <row r="121" spans="1:13" ht="12.75">
      <c r="A121" s="296"/>
      <c r="B121" s="290"/>
      <c r="C121" s="290"/>
      <c r="D121" s="290"/>
      <c r="E121" s="290"/>
      <c r="F121" s="290"/>
      <c r="G121" s="290"/>
      <c r="H121" s="290"/>
      <c r="I121" s="290"/>
      <c r="J121" s="290"/>
      <c r="K121" s="290"/>
      <c r="L121" s="290"/>
      <c r="M121" s="291"/>
    </row>
    <row r="122" spans="1:13" ht="12.75">
      <c r="A122" s="296"/>
      <c r="B122" s="290"/>
      <c r="C122" s="290"/>
      <c r="D122" s="290"/>
      <c r="E122" s="290"/>
      <c r="F122" s="290"/>
      <c r="G122" s="290"/>
      <c r="H122" s="290"/>
      <c r="I122" s="290"/>
      <c r="J122" s="290"/>
      <c r="K122" s="290"/>
      <c r="L122" s="290"/>
      <c r="M122" s="291"/>
    </row>
    <row r="123" spans="1:13" ht="12.75">
      <c r="A123" s="296"/>
      <c r="B123" s="290"/>
      <c r="C123" s="290"/>
      <c r="D123" s="290"/>
      <c r="E123" s="290"/>
      <c r="F123" s="290"/>
      <c r="G123" s="290"/>
      <c r="H123" s="290"/>
      <c r="I123" s="290"/>
      <c r="J123" s="290"/>
      <c r="K123" s="290"/>
      <c r="L123" s="290"/>
      <c r="M123" s="291"/>
    </row>
    <row r="124" spans="1:13" ht="12.75">
      <c r="A124" s="296"/>
      <c r="B124" s="290"/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1"/>
    </row>
    <row r="125" spans="1:13" ht="12.75">
      <c r="A125" s="296"/>
      <c r="B125" s="290"/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1"/>
    </row>
    <row r="126" spans="1:13" ht="12.75">
      <c r="A126" s="296"/>
      <c r="B126" s="290"/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1"/>
    </row>
    <row r="127" spans="1:13" ht="12.75">
      <c r="A127" s="296"/>
      <c r="B127" s="290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1"/>
    </row>
    <row r="128" spans="1:13" ht="12.75">
      <c r="A128" s="296"/>
      <c r="B128" s="290"/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1"/>
    </row>
    <row r="129" spans="1:13" ht="13.5" thickBot="1">
      <c r="A129" s="301"/>
      <c r="B129" s="292"/>
      <c r="C129" s="292"/>
      <c r="D129" s="292"/>
      <c r="E129" s="292"/>
      <c r="F129" s="292"/>
      <c r="G129" s="292"/>
      <c r="H129" s="292"/>
      <c r="I129" s="292"/>
      <c r="J129" s="292"/>
      <c r="K129" s="292"/>
      <c r="L129" s="292"/>
      <c r="M129" s="302"/>
    </row>
    <row r="130" spans="1:13" ht="12.75">
      <c r="A130" s="303"/>
      <c r="B130" s="303"/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</row>
    <row r="131" spans="1:13" ht="12.75">
      <c r="A131" s="303"/>
      <c r="B131" s="303"/>
      <c r="C131" s="303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</row>
  </sheetData>
  <sheetProtection/>
  <mergeCells count="18">
    <mergeCell ref="J18:K18"/>
    <mergeCell ref="A76:L76"/>
    <mergeCell ref="A1:N1"/>
    <mergeCell ref="A2:N2"/>
    <mergeCell ref="A8:N8"/>
    <mergeCell ref="A9:N9"/>
    <mergeCell ref="H27:I27"/>
    <mergeCell ref="B27:E27"/>
    <mergeCell ref="J27:K27"/>
    <mergeCell ref="A73:L73"/>
    <mergeCell ref="G68:K68"/>
    <mergeCell ref="G70:K70"/>
    <mergeCell ref="A39:K39"/>
    <mergeCell ref="G57:K57"/>
    <mergeCell ref="G59:K59"/>
    <mergeCell ref="G61:K61"/>
    <mergeCell ref="G63:K63"/>
    <mergeCell ref="G65:K65"/>
  </mergeCells>
  <printOptions/>
  <pageMargins left="0.7" right="0.7" top="0.25" bottom="0.2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cs@ucy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</dc:creator>
  <cp:keywords/>
  <dc:description/>
  <cp:lastModifiedBy>Melina Menelaou Chrisostomou</cp:lastModifiedBy>
  <cp:lastPrinted>2011-11-04T09:19:27Z</cp:lastPrinted>
  <dcterms:created xsi:type="dcterms:W3CDTF">1999-05-26T11:31:03Z</dcterms:created>
  <dcterms:modified xsi:type="dcterms:W3CDTF">2011-11-04T09:21:15Z</dcterms:modified>
  <cp:category/>
  <cp:version/>
  <cp:contentType/>
  <cp:contentStatus/>
</cp:coreProperties>
</file>